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Publicações 2025\"/>
    </mc:Choice>
  </mc:AlternateContent>
  <bookViews>
    <workbookView xWindow="0" yWindow="0" windowWidth="28800" windowHeight="11400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G77" i="5" l="1"/>
  <c r="F77" i="5"/>
  <c r="G77" i="4"/>
  <c r="F77" i="4"/>
  <c r="G77" i="3"/>
  <c r="F77" i="3"/>
  <c r="G77" i="2"/>
  <c r="F77" i="2"/>
  <c r="D77" i="1"/>
  <c r="D76" i="1"/>
  <c r="C76" i="1"/>
  <c r="C77" i="1"/>
  <c r="F60" i="4" l="1"/>
  <c r="F59" i="4"/>
  <c r="G60" i="4"/>
  <c r="G59" i="4"/>
  <c r="G76" i="5" l="1"/>
  <c r="F76" i="5"/>
  <c r="G76" i="2"/>
  <c r="G76" i="3"/>
  <c r="F76" i="3"/>
  <c r="G76" i="4"/>
  <c r="F76" i="4"/>
  <c r="D75" i="5" l="1"/>
  <c r="G75" i="5" s="1"/>
  <c r="D75" i="4"/>
  <c r="G75" i="4" s="1"/>
  <c r="D75" i="3"/>
  <c r="G75" i="3" s="1"/>
  <c r="D75" i="2"/>
  <c r="G75" i="2" s="1"/>
  <c r="F75" i="5" l="1"/>
  <c r="F75" i="4"/>
  <c r="F75" i="3"/>
  <c r="F75" i="2"/>
  <c r="F76" i="2" s="1"/>
  <c r="D74" i="5"/>
  <c r="G74" i="5" s="1"/>
  <c r="D74" i="4"/>
  <c r="G74" i="4" s="1"/>
  <c r="F74" i="3"/>
  <c r="D74" i="3"/>
  <c r="G74" i="3" s="1"/>
  <c r="D74" i="1"/>
  <c r="C74" i="1"/>
  <c r="F74" i="5" l="1"/>
  <c r="F74" i="4"/>
  <c r="D73" i="4"/>
  <c r="G73" i="4" s="1"/>
  <c r="D73" i="3"/>
  <c r="G73" i="3" s="1"/>
  <c r="F73" i="4" l="1"/>
  <c r="F73" i="3"/>
  <c r="D72" i="4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F62" i="2" s="1"/>
  <c r="F63" i="2" s="1"/>
  <c r="D61" i="2"/>
  <c r="G61" i="2" s="1"/>
  <c r="D60" i="2"/>
  <c r="D59" i="2"/>
  <c r="D71" i="1"/>
  <c r="C71" i="1"/>
  <c r="F64" i="2" l="1"/>
  <c r="F65" i="2" s="1"/>
  <c r="F66" i="2" s="1"/>
  <c r="G62" i="2"/>
  <c r="F67" i="2"/>
  <c r="F68" i="2" s="1"/>
  <c r="F69" i="2" s="1"/>
  <c r="F70" i="2" s="1"/>
  <c r="F71" i="2" s="1"/>
  <c r="F71" i="5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D59" i="3" l="1"/>
  <c r="D59" i="5" l="1"/>
  <c r="D59" i="4"/>
</calcChain>
</file>

<file path=xl/sharedStrings.xml><?xml version="1.0" encoding="utf-8"?>
<sst xmlns="http://schemas.openxmlformats.org/spreadsheetml/2006/main" count="635" uniqueCount="74">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</sst>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  <numFmt numFmtId="175" formatCode="_-* #,##0.00_-;\-* #,##0.00_-;_-* &quot;-&quot;?????????_-;_-@_-"/>
    <numFmt numFmtId="176" formatCode="0.00000"/>
    <numFmt numFmtId="17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167" fontId="0" fillId="0" borderId="0" xfId="1" applyNumberFormat="1" applyFont="1"/>
    <xf numFmtId="10" fontId="6" fillId="0" borderId="0" xfId="1" applyNumberFormat="1" applyFont="1"/>
    <xf numFmtId="2" fontId="4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4" fillId="0" borderId="0" xfId="0" applyNumberFormat="1" applyFont="1"/>
    <xf numFmtId="9" fontId="4" fillId="0" borderId="0" xfId="1" applyFont="1"/>
    <xf numFmtId="9" fontId="6" fillId="0" borderId="0" xfId="1" applyFont="1"/>
    <xf numFmtId="177" fontId="4" fillId="0" borderId="0" xfId="1" applyNumberFormat="1" applyFont="1"/>
    <xf numFmtId="17" fontId="7" fillId="3" borderId="0" xfId="0" applyNumberFormat="1" applyFont="1" applyFill="1" applyAlignment="1">
      <alignment vertical="center"/>
    </xf>
    <xf numFmtId="2" fontId="8" fillId="3" borderId="0" xfId="0" applyNumberFormat="1" applyFont="1" applyFill="1" applyAlignment="1">
      <alignment horizontal="right" vertical="center"/>
    </xf>
    <xf numFmtId="17" fontId="7" fillId="4" borderId="0" xfId="0" applyNumberFormat="1" applyFont="1" applyFill="1" applyAlignment="1">
      <alignment vertical="center"/>
    </xf>
    <xf numFmtId="2" fontId="0" fillId="4" borderId="0" xfId="0" applyNumberFormat="1" applyFill="1"/>
    <xf numFmtId="2" fontId="0" fillId="3" borderId="0" xfId="0" applyNumberFormat="1" applyFill="1"/>
    <xf numFmtId="17" fontId="4" fillId="0" borderId="0" xfId="0" applyNumberFormat="1" applyFont="1"/>
    <xf numFmtId="10" fontId="4" fillId="0" borderId="0" xfId="0" applyNumberFormat="1" applyFont="1"/>
    <xf numFmtId="17" fontId="6" fillId="0" borderId="0" xfId="0" applyNumberFormat="1" applyFont="1" applyAlignment="1">
      <alignment horizontal="left"/>
    </xf>
    <xf numFmtId="10" fontId="6" fillId="0" borderId="0" xfId="0" applyNumberFormat="1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0" fontId="10" fillId="0" borderId="0" xfId="0" applyFont="1" applyFill="1"/>
    <xf numFmtId="10" fontId="9" fillId="0" borderId="0" xfId="1" applyNumberFormat="1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7" fontId="1" fillId="0" borderId="0" xfId="0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Cesta!$X$1</c:f>
              <c:strCache>
                <c:ptCount val="1"/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Cesta!$W$2:$W$76</c:f>
              <c:numCache>
                <c:formatCode>General</c:formatCode>
                <c:ptCount val="75"/>
              </c:numCache>
            </c:numRef>
          </c:cat>
          <c:val>
            <c:numRef>
              <c:f>Cesta!$X$2:$X$76</c:f>
              <c:numCache>
                <c:formatCode>0.00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695-94D7-220CAE2C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31759"/>
        <c:axId val="1964746319"/>
      </c:lineChart>
      <c:catAx>
        <c:axId val="1964731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6319"/>
        <c:crosses val="autoZero"/>
        <c:auto val="1"/>
        <c:lblAlgn val="ctr"/>
        <c:lblOffset val="100"/>
        <c:noMultiLvlLbl val="0"/>
      </c:catAx>
      <c:valAx>
        <c:axId val="196474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31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Cesta!$AH$1</c:f>
              <c:strCache>
                <c:ptCount val="1"/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Cesta!$AG$2:$AG$76</c:f>
              <c:numCache>
                <c:formatCode>General</c:formatCode>
                <c:ptCount val="75"/>
              </c:numCache>
            </c:numRef>
          </c:cat>
          <c:val>
            <c:numRef>
              <c:f>Cesta!$AH$2:$AH$76</c:f>
              <c:numCache>
                <c:formatCode>General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7-4C8B-851B-FC9487DD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42575"/>
        <c:axId val="1964725935"/>
      </c:lineChart>
      <c:catAx>
        <c:axId val="196474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25935"/>
        <c:crosses val="autoZero"/>
        <c:auto val="1"/>
        <c:lblAlgn val="ctr"/>
        <c:lblOffset val="100"/>
        <c:noMultiLvlLbl val="0"/>
      </c:catAx>
      <c:valAx>
        <c:axId val="19647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2</xdr:row>
      <xdr:rowOff>161925</xdr:rowOff>
    </xdr:from>
    <xdr:to>
      <xdr:col>31</xdr:col>
      <xdr:colOff>438150</xdr:colOff>
      <xdr:row>13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257175</xdr:colOff>
      <xdr:row>2</xdr:row>
      <xdr:rowOff>19050</xdr:rowOff>
    </xdr:from>
    <xdr:to>
      <xdr:col>41</xdr:col>
      <xdr:colOff>561975</xdr:colOff>
      <xdr:row>11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workbookViewId="0">
      <pane ySplit="1" topLeftCell="A56" activePane="bottomLeft" state="frozen"/>
      <selection pane="bottomLeft" activeCell="D80" sqref="D80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style="63" bestFit="1" customWidth="1"/>
    <col min="5" max="5" width="13" customWidth="1"/>
    <col min="7" max="7" width="15.42578125" customWidth="1"/>
    <col min="10" max="10" width="13.42578125" bestFit="1" customWidth="1"/>
    <col min="11" max="11" width="13.7109375" bestFit="1" customWidth="1"/>
    <col min="13" max="13" width="12.7109375" bestFit="1" customWidth="1"/>
    <col min="23" max="23" width="9.140625" style="39"/>
    <col min="24" max="24" width="13.140625" style="63" bestFit="1" customWidth="1"/>
    <col min="26" max="30" width="9.140625" style="39"/>
    <col min="33" max="33" width="9.140625" style="39"/>
    <col min="34" max="34" width="16.28515625" style="39" bestFit="1" customWidth="1"/>
  </cols>
  <sheetData>
    <row r="1" spans="1:24" s="1" customFormat="1" ht="30" x14ac:dyDescent="0.25">
      <c r="A1" s="1" t="s">
        <v>0</v>
      </c>
      <c r="B1" s="1" t="s">
        <v>1</v>
      </c>
      <c r="C1" s="1" t="s">
        <v>2</v>
      </c>
      <c r="D1" s="60" t="s">
        <v>3</v>
      </c>
      <c r="X1" s="60"/>
    </row>
    <row r="2" spans="1:24" x14ac:dyDescent="0.25">
      <c r="A2" t="s">
        <v>4</v>
      </c>
      <c r="B2">
        <v>2.53365862059074E-2</v>
      </c>
      <c r="C2">
        <v>102.5336586205907</v>
      </c>
      <c r="D2" s="61">
        <v>59.896987344499387</v>
      </c>
      <c r="F2" s="39"/>
      <c r="G2" s="40"/>
      <c r="X2" s="61"/>
    </row>
    <row r="3" spans="1:24" x14ac:dyDescent="0.25">
      <c r="A3" t="s">
        <v>5</v>
      </c>
      <c r="B3">
        <v>-1.0548264683945541E-2</v>
      </c>
      <c r="C3">
        <v>98.945173531605448</v>
      </c>
      <c r="D3" s="61">
        <v>59.265178068218667</v>
      </c>
      <c r="F3" s="39"/>
      <c r="G3" s="40"/>
      <c r="X3" s="61"/>
    </row>
    <row r="4" spans="1:24" x14ac:dyDescent="0.25">
      <c r="A4" t="s">
        <v>6</v>
      </c>
      <c r="B4">
        <v>5.7383337619456132E-2</v>
      </c>
      <c r="C4">
        <v>105.7383337619456</v>
      </c>
      <c r="D4" s="61">
        <v>62.666011790384452</v>
      </c>
      <c r="F4" s="39"/>
      <c r="G4" s="40"/>
      <c r="X4" s="61"/>
    </row>
    <row r="5" spans="1:24" x14ac:dyDescent="0.25">
      <c r="A5" t="s">
        <v>7</v>
      </c>
      <c r="B5">
        <v>5.8691242452391101E-4</v>
      </c>
      <c r="C5">
        <v>100.0586912424524</v>
      </c>
      <c r="D5" s="61">
        <v>62.702791251299587</v>
      </c>
      <c r="F5" s="39"/>
      <c r="G5" s="40"/>
      <c r="X5" s="61"/>
    </row>
    <row r="6" spans="1:24" x14ac:dyDescent="0.25">
      <c r="A6" t="s">
        <v>8</v>
      </c>
      <c r="B6">
        <v>3.0341837033966979E-3</v>
      </c>
      <c r="C6">
        <v>100.3034183703397</v>
      </c>
      <c r="D6" s="61">
        <v>62.89304303867177</v>
      </c>
      <c r="F6" s="39"/>
      <c r="G6" s="40"/>
      <c r="X6" s="61"/>
    </row>
    <row r="7" spans="1:24" x14ac:dyDescent="0.25">
      <c r="A7" t="s">
        <v>9</v>
      </c>
      <c r="B7">
        <v>-3.1188504735225161E-2</v>
      </c>
      <c r="C7">
        <v>96.881149526477486</v>
      </c>
      <c r="D7" s="61">
        <v>60.931503068047441</v>
      </c>
      <c r="F7" s="39"/>
      <c r="G7" s="40"/>
      <c r="X7" s="61"/>
    </row>
    <row r="8" spans="1:24" x14ac:dyDescent="0.25">
      <c r="A8" t="s">
        <v>10</v>
      </c>
      <c r="B8">
        <v>-1.052352460124573E-2</v>
      </c>
      <c r="C8">
        <v>98.947647539875433</v>
      </c>
      <c r="D8" s="61">
        <v>60.290288896519961</v>
      </c>
      <c r="F8" s="39"/>
      <c r="G8" s="40"/>
      <c r="X8" s="61"/>
    </row>
    <row r="9" spans="1:24" x14ac:dyDescent="0.25">
      <c r="A9" t="s">
        <v>11</v>
      </c>
      <c r="B9">
        <v>2.4696696936177709E-2</v>
      </c>
      <c r="C9">
        <v>102.4696696936178</v>
      </c>
      <c r="D9" s="61">
        <v>61.77925988959192</v>
      </c>
      <c r="F9" s="39"/>
      <c r="G9" s="40"/>
      <c r="X9" s="61"/>
    </row>
    <row r="10" spans="1:24" x14ac:dyDescent="0.25">
      <c r="A10" t="s">
        <v>12</v>
      </c>
      <c r="B10">
        <v>-5.0297839772314168E-3</v>
      </c>
      <c r="C10">
        <v>99.49702160227686</v>
      </c>
      <c r="D10" s="61">
        <v>61.468523558074033</v>
      </c>
      <c r="F10" s="39"/>
      <c r="G10" s="40"/>
      <c r="X10" s="61"/>
    </row>
    <row r="11" spans="1:24" x14ac:dyDescent="0.25">
      <c r="A11" t="s">
        <v>13</v>
      </c>
      <c r="B11">
        <v>-7.2424050423314235E-4</v>
      </c>
      <c r="C11">
        <v>99.927575949576692</v>
      </c>
      <c r="D11" s="61">
        <v>61.424005563577879</v>
      </c>
      <c r="F11" s="39"/>
      <c r="G11" s="40"/>
      <c r="X11" s="61"/>
    </row>
    <row r="12" spans="1:24" x14ac:dyDescent="0.25">
      <c r="A12" t="s">
        <v>14</v>
      </c>
      <c r="B12">
        <v>-9.2558336529738883E-3</v>
      </c>
      <c r="C12">
        <v>99.074416634702615</v>
      </c>
      <c r="D12" s="61">
        <v>60.855475185782062</v>
      </c>
      <c r="F12" s="39"/>
      <c r="G12" s="40"/>
      <c r="X12" s="61"/>
    </row>
    <row r="13" spans="1:24" x14ac:dyDescent="0.25">
      <c r="A13" t="s">
        <v>15</v>
      </c>
      <c r="B13">
        <v>1.970994740266252E-2</v>
      </c>
      <c r="C13">
        <v>101.97099474026621</v>
      </c>
      <c r="D13" s="61">
        <v>62.054933400857848</v>
      </c>
      <c r="F13" s="39"/>
      <c r="G13" s="40"/>
      <c r="X13" s="61"/>
    </row>
    <row r="14" spans="1:24" x14ac:dyDescent="0.25">
      <c r="A14" t="s">
        <v>16</v>
      </c>
      <c r="B14">
        <v>-2.016378941113095E-2</v>
      </c>
      <c r="C14">
        <v>97.983621058886911</v>
      </c>
      <c r="D14" s="61">
        <v>60.803670791841199</v>
      </c>
      <c r="F14" s="39"/>
      <c r="G14" s="40"/>
      <c r="X14" s="61"/>
    </row>
    <row r="15" spans="1:24" x14ac:dyDescent="0.25">
      <c r="A15" t="s">
        <v>17</v>
      </c>
      <c r="B15">
        <v>-6.2470621841981266E-3</v>
      </c>
      <c r="C15">
        <v>99.375293781580183</v>
      </c>
      <c r="D15" s="61">
        <v>60.423826479377063</v>
      </c>
      <c r="F15" s="39"/>
      <c r="G15" s="40"/>
      <c r="X15" s="61"/>
    </row>
    <row r="16" spans="1:24" x14ac:dyDescent="0.25">
      <c r="A16" t="s">
        <v>18</v>
      </c>
      <c r="B16">
        <v>5.3780424442930963E-2</v>
      </c>
      <c r="C16">
        <v>105.3780424442931</v>
      </c>
      <c r="D16" s="61">
        <v>63.673445513903971</v>
      </c>
      <c r="F16" s="39"/>
      <c r="G16" s="40"/>
      <c r="X16" s="61"/>
    </row>
    <row r="17" spans="1:24" x14ac:dyDescent="0.25">
      <c r="A17" t="s">
        <v>19</v>
      </c>
      <c r="B17">
        <v>-9.7679739630243123E-3</v>
      </c>
      <c r="C17">
        <v>99.02320260369757</v>
      </c>
      <c r="D17" s="61">
        <v>63.051484955988101</v>
      </c>
      <c r="F17" s="39"/>
      <c r="G17" s="40"/>
      <c r="X17" s="61"/>
    </row>
    <row r="18" spans="1:24" x14ac:dyDescent="0.25">
      <c r="A18" t="s">
        <v>20</v>
      </c>
      <c r="B18">
        <v>-7.6991791079106253E-4</v>
      </c>
      <c r="C18">
        <v>99.923008208920891</v>
      </c>
      <c r="D18" s="61">
        <v>63.00294048841851</v>
      </c>
      <c r="F18" s="39"/>
      <c r="G18" s="40"/>
      <c r="X18" s="61"/>
    </row>
    <row r="19" spans="1:24" x14ac:dyDescent="0.25">
      <c r="A19" t="s">
        <v>21</v>
      </c>
      <c r="B19">
        <v>0.2080837929873374</v>
      </c>
      <c r="C19">
        <v>120.8083792987337</v>
      </c>
      <c r="D19" s="61">
        <v>76.112831314604136</v>
      </c>
      <c r="F19" s="39"/>
      <c r="G19" s="40"/>
      <c r="X19" s="61"/>
    </row>
    <row r="20" spans="1:24" x14ac:dyDescent="0.25">
      <c r="A20" t="s">
        <v>22</v>
      </c>
      <c r="B20">
        <v>0.1079251151137688</v>
      </c>
      <c r="C20">
        <v>110.7925115113769</v>
      </c>
      <c r="D20" s="61">
        <v>84.327317395867667</v>
      </c>
      <c r="F20" s="39"/>
      <c r="G20" s="40"/>
      <c r="X20" s="61"/>
    </row>
    <row r="21" spans="1:24" x14ac:dyDescent="0.25">
      <c r="A21" t="s">
        <v>23</v>
      </c>
      <c r="B21">
        <v>6.9571537987983989E-2</v>
      </c>
      <c r="C21">
        <v>106.9571537987984</v>
      </c>
      <c r="D21" s="61">
        <v>90.194098561499047</v>
      </c>
      <c r="F21" s="39"/>
      <c r="G21" s="40"/>
      <c r="X21" s="61"/>
    </row>
    <row r="22" spans="1:24" x14ac:dyDescent="0.25">
      <c r="A22" t="s">
        <v>24</v>
      </c>
      <c r="B22">
        <v>6.0595381007904958E-2</v>
      </c>
      <c r="C22">
        <v>106.0595381007905</v>
      </c>
      <c r="D22" s="61">
        <v>95.659444328497614</v>
      </c>
      <c r="F22" s="39"/>
      <c r="G22" s="40"/>
      <c r="X22" s="61"/>
    </row>
    <row r="23" spans="1:24" x14ac:dyDescent="0.25">
      <c r="A23" t="s">
        <v>25</v>
      </c>
      <c r="B23">
        <v>-7.5231415276379776E-2</v>
      </c>
      <c r="C23">
        <v>92.476858472362025</v>
      </c>
      <c r="D23" s="61">
        <v>88.462848947112676</v>
      </c>
      <c r="F23" s="39"/>
      <c r="G23" s="40"/>
      <c r="X23" s="61"/>
    </row>
    <row r="24" spans="1:24" x14ac:dyDescent="0.25">
      <c r="A24" t="s">
        <v>26</v>
      </c>
      <c r="B24">
        <v>-4.9006417133811257E-2</v>
      </c>
      <c r="C24">
        <v>95.099358286618866</v>
      </c>
      <c r="D24" s="61">
        <v>84.127601670765131</v>
      </c>
      <c r="F24" s="39"/>
      <c r="G24" s="40"/>
      <c r="X24" s="61"/>
    </row>
    <row r="25" spans="1:24" x14ac:dyDescent="0.25">
      <c r="A25" t="s">
        <v>27</v>
      </c>
      <c r="B25">
        <v>-2.3677326069508902E-3</v>
      </c>
      <c r="C25">
        <v>99.763226739304912</v>
      </c>
      <c r="D25" s="61">
        <v>83.928410005144698</v>
      </c>
      <c r="F25" s="39"/>
      <c r="G25" s="40"/>
      <c r="X25" s="61"/>
    </row>
    <row r="26" spans="1:24" x14ac:dyDescent="0.25">
      <c r="A26" t="s">
        <v>28</v>
      </c>
      <c r="B26">
        <v>-7.4599831631737556E-2</v>
      </c>
      <c r="C26">
        <v>92.54001683682624</v>
      </c>
      <c r="D26" s="61">
        <v>77.66736474964145</v>
      </c>
      <c r="F26" s="39"/>
      <c r="G26" s="40"/>
      <c r="X26" s="61"/>
    </row>
    <row r="27" spans="1:24" x14ac:dyDescent="0.25">
      <c r="A27" t="s">
        <v>29</v>
      </c>
      <c r="B27">
        <v>-8.5528893605430478E-2</v>
      </c>
      <c r="C27">
        <v>91.447110639456952</v>
      </c>
      <c r="D27" s="61">
        <v>71.024560973355207</v>
      </c>
      <c r="F27" s="39"/>
      <c r="G27" s="40"/>
      <c r="X27" s="61"/>
    </row>
    <row r="28" spans="1:24" x14ac:dyDescent="0.25">
      <c r="A28" t="s">
        <v>30</v>
      </c>
      <c r="B28">
        <v>2.2185450038762381E-2</v>
      </c>
      <c r="C28">
        <v>102.2185450038762</v>
      </c>
      <c r="D28" s="61">
        <v>72.600272822354611</v>
      </c>
      <c r="F28" s="39"/>
      <c r="G28" s="40"/>
      <c r="X28" s="61"/>
    </row>
    <row r="29" spans="1:24" x14ac:dyDescent="0.25">
      <c r="A29" t="s">
        <v>31</v>
      </c>
      <c r="B29">
        <v>6.726035927281826E-3</v>
      </c>
      <c r="C29">
        <v>100.67260359272819</v>
      </c>
      <c r="D29" s="61">
        <v>73.088584865688219</v>
      </c>
      <c r="F29" s="39"/>
      <c r="G29" s="40"/>
      <c r="X29" s="61"/>
    </row>
    <row r="30" spans="1:24" x14ac:dyDescent="0.25">
      <c r="A30" t="s">
        <v>32</v>
      </c>
      <c r="B30">
        <v>0.13522682304031289</v>
      </c>
      <c r="C30">
        <v>113.52268230403131</v>
      </c>
      <c r="D30" s="61">
        <v>82.97212199758755</v>
      </c>
      <c r="F30" s="39"/>
      <c r="G30" s="40"/>
      <c r="X30" s="61"/>
    </row>
    <row r="31" spans="1:24" x14ac:dyDescent="0.25">
      <c r="A31" t="s">
        <v>33</v>
      </c>
      <c r="B31">
        <v>0.120517793938139</v>
      </c>
      <c r="C31">
        <v>112.0517793938139</v>
      </c>
      <c r="D31" s="61">
        <v>92.971739099102962</v>
      </c>
      <c r="F31" s="39"/>
      <c r="G31" s="40"/>
      <c r="X31" s="61"/>
    </row>
    <row r="32" spans="1:24" x14ac:dyDescent="0.25">
      <c r="A32" t="s">
        <v>34</v>
      </c>
      <c r="B32">
        <v>-4.1876134116790587E-3</v>
      </c>
      <c r="C32">
        <v>99.581238658832092</v>
      </c>
      <c r="D32" s="61">
        <v>92.582409397544424</v>
      </c>
      <c r="F32" s="39"/>
      <c r="G32" s="40"/>
      <c r="X32" s="61"/>
    </row>
    <row r="33" spans="1:24" x14ac:dyDescent="0.25">
      <c r="A33" t="s">
        <v>35</v>
      </c>
      <c r="B33">
        <v>8.9621507470258877E-3</v>
      </c>
      <c r="C33">
        <v>100.8962150747026</v>
      </c>
      <c r="D33" s="61">
        <v>93.412146907088029</v>
      </c>
      <c r="F33" s="39"/>
      <c r="G33" s="40"/>
      <c r="X33" s="61"/>
    </row>
    <row r="34" spans="1:24" x14ac:dyDescent="0.25">
      <c r="A34" t="s">
        <v>36</v>
      </c>
      <c r="B34">
        <v>-1.430063299068085E-2</v>
      </c>
      <c r="C34">
        <v>98.569936700931919</v>
      </c>
      <c r="D34" s="61">
        <v>92.076294077298229</v>
      </c>
      <c r="F34" s="39"/>
      <c r="G34" s="40"/>
      <c r="X34" s="61"/>
    </row>
    <row r="35" spans="1:24" x14ac:dyDescent="0.25">
      <c r="A35" t="s">
        <v>37</v>
      </c>
      <c r="B35">
        <v>-7.6750106334603663E-2</v>
      </c>
      <c r="C35">
        <v>92.32498936653964</v>
      </c>
      <c r="D35" s="61">
        <v>85.009428715969364</v>
      </c>
      <c r="F35" s="39"/>
      <c r="G35" s="40"/>
      <c r="X35" s="61"/>
    </row>
    <row r="36" spans="1:24" x14ac:dyDescent="0.25">
      <c r="A36" t="s">
        <v>38</v>
      </c>
      <c r="B36">
        <v>-5.4824600404567048E-2</v>
      </c>
      <c r="C36">
        <v>94.517539959543299</v>
      </c>
      <c r="D36" s="61">
        <v>80.348820755995817</v>
      </c>
      <c r="F36" s="39"/>
      <c r="G36" s="40"/>
      <c r="X36" s="61"/>
    </row>
    <row r="37" spans="1:24" x14ac:dyDescent="0.25">
      <c r="A37" t="s">
        <v>39</v>
      </c>
      <c r="B37">
        <v>1.427337955267483E-2</v>
      </c>
      <c r="C37">
        <v>101.4273379552675</v>
      </c>
      <c r="D37" s="61">
        <v>81.495669971255964</v>
      </c>
      <c r="F37" s="39"/>
      <c r="G37" s="40"/>
      <c r="X37" s="61"/>
    </row>
    <row r="38" spans="1:24" x14ac:dyDescent="0.25">
      <c r="A38" t="s">
        <v>40</v>
      </c>
      <c r="B38">
        <v>-9.1062944453967898E-3</v>
      </c>
      <c r="C38">
        <v>99.08937055546032</v>
      </c>
      <c r="D38" s="61">
        <v>80.753546404472857</v>
      </c>
      <c r="G38" s="40"/>
      <c r="X38" s="61"/>
    </row>
    <row r="39" spans="1:24" x14ac:dyDescent="0.25">
      <c r="A39" t="s">
        <v>41</v>
      </c>
      <c r="B39">
        <v>5.2142545464590517E-2</v>
      </c>
      <c r="C39">
        <v>105.214254546459</v>
      </c>
      <c r="D39" s="61">
        <v>84.964241869294995</v>
      </c>
      <c r="G39" s="40"/>
      <c r="X39" s="61"/>
    </row>
    <row r="40" spans="1:24" x14ac:dyDescent="0.25">
      <c r="A40" t="s">
        <v>42</v>
      </c>
      <c r="B40">
        <v>0.10078894060670569</v>
      </c>
      <c r="C40">
        <v>110.07889406067061</v>
      </c>
      <c r="D40" s="61">
        <v>93.527697796753145</v>
      </c>
      <c r="G40" s="40"/>
      <c r="X40" s="61"/>
    </row>
    <row r="41" spans="1:24" x14ac:dyDescent="0.25">
      <c r="A41" t="s">
        <v>43</v>
      </c>
      <c r="B41">
        <v>0.12829764942995331</v>
      </c>
      <c r="C41">
        <v>112.8297649429953</v>
      </c>
      <c r="D41" s="61">
        <v>105.52708158067161</v>
      </c>
      <c r="G41" s="40"/>
      <c r="X41" s="61"/>
    </row>
    <row r="42" spans="1:24" x14ac:dyDescent="0.25">
      <c r="A42" t="s">
        <v>44</v>
      </c>
      <c r="B42">
        <v>4.0363271740219808E-2</v>
      </c>
      <c r="C42">
        <v>104.03632717402201</v>
      </c>
      <c r="D42" s="61">
        <v>109.78649985046459</v>
      </c>
      <c r="G42" s="40"/>
      <c r="X42" s="61"/>
    </row>
    <row r="43" spans="1:24" x14ac:dyDescent="0.25">
      <c r="A43" t="s">
        <v>45</v>
      </c>
      <c r="B43">
        <v>0.18686129338747781</v>
      </c>
      <c r="C43">
        <v>118.6861293387478</v>
      </c>
      <c r="D43" s="61">
        <v>130.30134720900651</v>
      </c>
      <c r="G43" s="40"/>
      <c r="X43" s="61"/>
    </row>
    <row r="44" spans="1:24" x14ac:dyDescent="0.25">
      <c r="A44" t="s">
        <v>46</v>
      </c>
      <c r="B44">
        <v>0.1547735462745963</v>
      </c>
      <c r="C44">
        <v>115.4773546274596</v>
      </c>
      <c r="D44" s="61">
        <v>150.46854880090191</v>
      </c>
      <c r="G44" s="40"/>
      <c r="X44" s="61"/>
    </row>
    <row r="45" spans="1:24" x14ac:dyDescent="0.25">
      <c r="A45" t="s">
        <v>47</v>
      </c>
      <c r="B45">
        <v>-8.6912844003068424E-2</v>
      </c>
      <c r="C45">
        <v>91.308715599693159</v>
      </c>
      <c r="D45" s="61">
        <v>137.3908992916011</v>
      </c>
      <c r="G45" s="40"/>
      <c r="X45" s="61"/>
    </row>
    <row r="46" spans="1:24" x14ac:dyDescent="0.25">
      <c r="A46" t="s">
        <v>48</v>
      </c>
      <c r="B46">
        <v>-0.18957454522228681</v>
      </c>
      <c r="C46">
        <v>81.042545477771313</v>
      </c>
      <c r="D46" s="61">
        <v>111.3450820407148</v>
      </c>
      <c r="G46" s="40"/>
      <c r="X46" s="61"/>
    </row>
    <row r="47" spans="1:24" x14ac:dyDescent="0.25">
      <c r="A47" t="s">
        <v>49</v>
      </c>
      <c r="B47">
        <v>5.1498019818246643E-2</v>
      </c>
      <c r="C47">
        <v>105.14980198182469</v>
      </c>
      <c r="D47" s="61">
        <v>117.0791332823118</v>
      </c>
      <c r="G47" s="40"/>
      <c r="X47" s="61"/>
    </row>
    <row r="48" spans="1:24" x14ac:dyDescent="0.25">
      <c r="A48" t="s">
        <v>50</v>
      </c>
      <c r="B48">
        <v>-9.0860223407362883E-2</v>
      </c>
      <c r="C48">
        <v>90.913977659263708</v>
      </c>
      <c r="D48" s="61">
        <v>106.4412970759405</v>
      </c>
      <c r="G48" s="40"/>
      <c r="X48" s="61"/>
    </row>
    <row r="49" spans="1:34" x14ac:dyDescent="0.25">
      <c r="A49" t="s">
        <v>51</v>
      </c>
      <c r="B49">
        <v>-1.8303192322646659E-2</v>
      </c>
      <c r="C49">
        <v>98.169680767735329</v>
      </c>
      <c r="D49" s="61">
        <v>104.49308154448759</v>
      </c>
      <c r="G49" s="40"/>
      <c r="X49" s="61"/>
    </row>
    <row r="50" spans="1:34" x14ac:dyDescent="0.25">
      <c r="A50" t="s">
        <v>52</v>
      </c>
      <c r="B50">
        <v>5.1475957346930563E-2</v>
      </c>
      <c r="C50">
        <v>105.1475957346931</v>
      </c>
      <c r="D50" s="61">
        <v>109.871962953121</v>
      </c>
      <c r="F50" s="39"/>
      <c r="G50" s="40"/>
      <c r="X50" s="61"/>
    </row>
    <row r="51" spans="1:34" x14ac:dyDescent="0.25">
      <c r="A51" t="s">
        <v>53</v>
      </c>
      <c r="B51">
        <v>6.8672050725393508E-3</v>
      </c>
      <c r="C51">
        <v>100.6867205072539</v>
      </c>
      <c r="D51" s="61">
        <v>110.62647625444249</v>
      </c>
      <c r="F51" s="39"/>
      <c r="G51" s="40"/>
      <c r="X51" s="61"/>
    </row>
    <row r="52" spans="1:34" x14ac:dyDescent="0.25">
      <c r="A52" t="s">
        <v>54</v>
      </c>
      <c r="B52">
        <v>3.1272766139848862E-2</v>
      </c>
      <c r="C52">
        <v>103.1272766139849</v>
      </c>
      <c r="D52" s="61">
        <v>114.08607217522329</v>
      </c>
      <c r="F52" s="39"/>
      <c r="G52" s="40"/>
      <c r="X52" s="61"/>
    </row>
    <row r="53" spans="1:34" x14ac:dyDescent="0.25">
      <c r="A53" t="s">
        <v>55</v>
      </c>
      <c r="B53">
        <v>7.3814498609214629E-2</v>
      </c>
      <c r="C53">
        <v>107.38144986092151</v>
      </c>
      <c r="D53" s="61">
        <v>122.507278391132</v>
      </c>
      <c r="F53" s="39"/>
      <c r="G53" s="40"/>
      <c r="X53" s="61"/>
    </row>
    <row r="54" spans="1:34" x14ac:dyDescent="0.25">
      <c r="A54" t="s">
        <v>56</v>
      </c>
      <c r="B54">
        <v>-3.0034430493448231E-2</v>
      </c>
      <c r="C54">
        <v>96.996556950655176</v>
      </c>
      <c r="D54" s="61">
        <v>118.8278420533521</v>
      </c>
      <c r="F54" s="39"/>
      <c r="G54" s="40"/>
      <c r="X54" s="61"/>
    </row>
    <row r="55" spans="1:34" x14ac:dyDescent="0.25">
      <c r="A55" s="4">
        <v>45078</v>
      </c>
      <c r="B55">
        <v>-4.0734353405799888E-2</v>
      </c>
      <c r="C55">
        <v>95.926564659420009</v>
      </c>
      <c r="D55" s="61">
        <v>113.9874667407022</v>
      </c>
      <c r="F55" s="39"/>
      <c r="G55" s="40"/>
      <c r="X55" s="61"/>
    </row>
    <row r="56" spans="1:34" x14ac:dyDescent="0.25">
      <c r="A56" t="s">
        <v>58</v>
      </c>
      <c r="B56">
        <v>-4.15010167194374E-3</v>
      </c>
      <c r="C56">
        <v>99.584989832805633</v>
      </c>
      <c r="D56" s="61">
        <v>113.51440716440101</v>
      </c>
      <c r="F56" s="39"/>
      <c r="G56" s="40"/>
      <c r="J56" s="33"/>
      <c r="X56" s="61"/>
    </row>
    <row r="57" spans="1:34" x14ac:dyDescent="0.25">
      <c r="A57" s="4">
        <v>45139</v>
      </c>
      <c r="B57">
        <v>-4.6750473380657742E-2</v>
      </c>
      <c r="C57">
        <v>95.324952661934219</v>
      </c>
      <c r="D57" s="61">
        <v>108.2075548939406</v>
      </c>
      <c r="F57" s="39"/>
      <c r="G57" s="40"/>
      <c r="J57" s="33"/>
      <c r="K57" s="36"/>
      <c r="L57" s="36"/>
      <c r="X57" s="61"/>
    </row>
    <row r="58" spans="1:34" x14ac:dyDescent="0.25">
      <c r="A58" t="s">
        <v>60</v>
      </c>
      <c r="B58">
        <v>-7.585010956014282E-2</v>
      </c>
      <c r="C58">
        <v>92.414989043985713</v>
      </c>
      <c r="D58" s="61">
        <v>100.62254393792631</v>
      </c>
      <c r="F58" s="39"/>
      <c r="G58" s="40"/>
      <c r="J58" s="33"/>
      <c r="K58" s="36"/>
      <c r="L58" s="36"/>
      <c r="X58" s="61"/>
    </row>
    <row r="59" spans="1:34" x14ac:dyDescent="0.25">
      <c r="A59" s="2">
        <v>45200</v>
      </c>
      <c r="B59">
        <v>-5.8166814049380575E-4</v>
      </c>
      <c r="C59">
        <v>99.941833185950614</v>
      </c>
      <c r="D59" s="61">
        <v>100.56437712387692</v>
      </c>
      <c r="F59" s="39"/>
      <c r="G59" s="40"/>
      <c r="J59" s="33"/>
      <c r="K59" s="36"/>
      <c r="L59" s="36"/>
      <c r="M59" s="37"/>
      <c r="X59" s="61"/>
    </row>
    <row r="60" spans="1:34" x14ac:dyDescent="0.25">
      <c r="A60" s="2">
        <v>45231</v>
      </c>
      <c r="B60" s="3">
        <v>4.7479253662709799E-4</v>
      </c>
      <c r="C60">
        <v>100.047479253663</v>
      </c>
      <c r="D60" s="61">
        <v>100.61185637753964</v>
      </c>
      <c r="F60" s="39"/>
      <c r="G60" s="40"/>
      <c r="L60" s="37"/>
      <c r="X60" s="61"/>
    </row>
    <row r="61" spans="1:34" x14ac:dyDescent="0.25">
      <c r="A61" s="2">
        <v>45261</v>
      </c>
      <c r="B61">
        <v>8.4928340452276995E-3</v>
      </c>
      <c r="C61">
        <v>100.60336354349441</v>
      </c>
      <c r="D61" s="61">
        <v>99.9915071659548</v>
      </c>
      <c r="F61" s="39"/>
      <c r="G61" s="40"/>
      <c r="X61" s="61"/>
    </row>
    <row r="62" spans="1:34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61">
        <f t="shared" ref="D62:D66" si="1">100-B62</f>
        <v>99.971535985303547</v>
      </c>
      <c r="F62" s="39"/>
      <c r="G62" s="40"/>
      <c r="X62" s="61"/>
    </row>
    <row r="63" spans="1:34" x14ac:dyDescent="0.25">
      <c r="A63" s="2">
        <v>45323</v>
      </c>
      <c r="B63">
        <v>0.10985566052675599</v>
      </c>
      <c r="C63" s="39">
        <f t="shared" si="0"/>
        <v>100.4650438682712</v>
      </c>
      <c r="D63" s="61">
        <f t="shared" si="1"/>
        <v>99.890144339473238</v>
      </c>
      <c r="F63" s="39"/>
      <c r="G63" s="40"/>
      <c r="X63" s="61"/>
    </row>
    <row r="64" spans="1:34" x14ac:dyDescent="0.25">
      <c r="A64" s="2">
        <v>45352</v>
      </c>
      <c r="B64" s="50">
        <v>1.2242920639891301E-2</v>
      </c>
      <c r="C64" s="51">
        <f t="shared" si="0"/>
        <v>100.4528009476313</v>
      </c>
      <c r="D64" s="61">
        <f t="shared" si="1"/>
        <v>99.987757079360108</v>
      </c>
      <c r="F64" s="39"/>
      <c r="G64" s="40"/>
      <c r="K64" s="37"/>
      <c r="L64" s="35"/>
      <c r="X64" s="61"/>
      <c r="AH64" s="51"/>
    </row>
    <row r="65" spans="1:34" x14ac:dyDescent="0.25">
      <c r="A65" s="2">
        <v>45383</v>
      </c>
      <c r="B65">
        <v>4.7991070969234897E-2</v>
      </c>
      <c r="C65" s="51">
        <f t="shared" si="0"/>
        <v>100.40480987666207</v>
      </c>
      <c r="D65" s="62">
        <f t="shared" si="1"/>
        <v>99.952008929030768</v>
      </c>
      <c r="F65" s="39"/>
      <c r="G65" s="40"/>
      <c r="K65" s="33"/>
      <c r="L65" s="37"/>
      <c r="M65" s="34"/>
      <c r="X65" s="62"/>
      <c r="AH65" s="51"/>
    </row>
    <row r="66" spans="1:34" x14ac:dyDescent="0.25">
      <c r="A66" s="2">
        <v>45413</v>
      </c>
      <c r="B66">
        <v>7.4780269157290857E-2</v>
      </c>
      <c r="C66" s="51">
        <f t="shared" si="0"/>
        <v>100.33002960750478</v>
      </c>
      <c r="D66" s="62">
        <f t="shared" si="1"/>
        <v>99.925219730842713</v>
      </c>
      <c r="F66" s="39"/>
      <c r="G66" s="40"/>
      <c r="X66" s="62"/>
      <c r="AH66" s="51"/>
    </row>
    <row r="67" spans="1:34" x14ac:dyDescent="0.25">
      <c r="A67" s="2">
        <v>45444</v>
      </c>
      <c r="B67">
        <v>7.4683562357410918E-4</v>
      </c>
      <c r="C67" s="51">
        <f t="shared" si="0"/>
        <v>100.32928277188121</v>
      </c>
      <c r="D67" s="62">
        <f>100-B67</f>
        <v>99.999253164376427</v>
      </c>
      <c r="F67" s="39"/>
      <c r="G67" s="40"/>
      <c r="X67" s="62"/>
      <c r="AH67" s="51"/>
    </row>
    <row r="68" spans="1:34" x14ac:dyDescent="0.25">
      <c r="A68" s="2">
        <v>45474</v>
      </c>
      <c r="B68">
        <v>-1.24340898489453E-4</v>
      </c>
      <c r="C68" s="51">
        <f t="shared" si="0"/>
        <v>100.32940711277971</v>
      </c>
      <c r="D68" s="62">
        <f>100-B68</f>
        <v>100.00012434089849</v>
      </c>
      <c r="F68" s="39"/>
      <c r="G68" s="40"/>
      <c r="X68" s="62"/>
      <c r="AH68" s="51"/>
    </row>
    <row r="69" spans="1:34" x14ac:dyDescent="0.25">
      <c r="A69" s="2">
        <v>45505</v>
      </c>
      <c r="B69">
        <v>7.6998213753935998E-3</v>
      </c>
      <c r="C69" s="51">
        <f t="shared" si="0"/>
        <v>100.32170729140431</v>
      </c>
      <c r="D69" s="62">
        <f>100-B69</f>
        <v>99.992300178624603</v>
      </c>
      <c r="F69" s="39"/>
      <c r="G69" s="40"/>
      <c r="X69" s="62"/>
      <c r="AH69" s="51"/>
    </row>
    <row r="70" spans="1:34" x14ac:dyDescent="0.25">
      <c r="A70" s="2">
        <v>45536</v>
      </c>
      <c r="B70" s="56">
        <v>9.2366815238185129E-3</v>
      </c>
      <c r="C70" s="51">
        <f t="shared" si="0"/>
        <v>100.31247060988049</v>
      </c>
      <c r="D70" s="62">
        <f>100-B70</f>
        <v>99.990763318476183</v>
      </c>
      <c r="F70" s="39"/>
      <c r="G70" s="40"/>
      <c r="X70" s="62"/>
      <c r="AH70" s="51"/>
    </row>
    <row r="71" spans="1:34" x14ac:dyDescent="0.25">
      <c r="A71" s="2">
        <v>45566</v>
      </c>
      <c r="B71" s="39">
        <v>2.7787875818770402E-2</v>
      </c>
      <c r="C71" s="51">
        <f>C70-B71</f>
        <v>100.28468273406172</v>
      </c>
      <c r="D71" s="62">
        <f>100-B71</f>
        <v>99.972212124181226</v>
      </c>
      <c r="F71" s="39"/>
      <c r="G71" s="40"/>
      <c r="X71" s="62"/>
      <c r="AH71" s="51"/>
    </row>
    <row r="72" spans="1:34" x14ac:dyDescent="0.25">
      <c r="A72" s="2">
        <v>45597</v>
      </c>
      <c r="B72" s="56">
        <v>-5.1661494147921087E-2</v>
      </c>
      <c r="C72" s="57">
        <v>100.33634422820964</v>
      </c>
      <c r="D72" s="62">
        <v>100.05166149414792</v>
      </c>
      <c r="F72" s="39"/>
      <c r="G72" s="40"/>
      <c r="H72" s="39"/>
      <c r="I72" s="39"/>
      <c r="J72" s="38"/>
      <c r="X72" s="62"/>
      <c r="AH72" s="57"/>
    </row>
    <row r="73" spans="1:34" x14ac:dyDescent="0.25">
      <c r="A73" s="2">
        <v>45627</v>
      </c>
      <c r="B73">
        <v>-3.7602669033557468E-2</v>
      </c>
      <c r="C73">
        <v>100.3739468972432</v>
      </c>
      <c r="D73" s="62">
        <v>100.03760266903356</v>
      </c>
      <c r="F73" s="39"/>
      <c r="G73" s="40"/>
      <c r="H73" s="39"/>
      <c r="I73" s="39"/>
      <c r="J73" s="38"/>
      <c r="X73" s="62"/>
    </row>
    <row r="74" spans="1:34" x14ac:dyDescent="0.25">
      <c r="A74" s="2">
        <v>45658</v>
      </c>
      <c r="B74" s="39">
        <v>1.9357277175577892E-3</v>
      </c>
      <c r="C74" s="51">
        <f>C73-B74</f>
        <v>100.37201116952565</v>
      </c>
      <c r="D74" s="61">
        <f>100-B74</f>
        <v>99.998064272282448</v>
      </c>
      <c r="G74" s="40"/>
      <c r="H74" s="39"/>
      <c r="I74" s="39"/>
      <c r="J74" s="38"/>
      <c r="X74" s="61"/>
      <c r="AH74" s="51"/>
    </row>
    <row r="75" spans="1:34" x14ac:dyDescent="0.25">
      <c r="A75" s="2">
        <v>45689</v>
      </c>
      <c r="B75">
        <v>1.8100000000000002E-2</v>
      </c>
      <c r="C75">
        <v>100.35391116952565</v>
      </c>
      <c r="D75" s="63">
        <v>99.981899999999996</v>
      </c>
      <c r="G75" s="40"/>
      <c r="H75" s="39"/>
      <c r="I75" s="39"/>
      <c r="J75" s="38"/>
    </row>
    <row r="76" spans="1:34" x14ac:dyDescent="0.25">
      <c r="A76" s="4">
        <v>45717</v>
      </c>
      <c r="B76">
        <v>3.2599999999999997E-2</v>
      </c>
      <c r="C76">
        <f>C75-B76</f>
        <v>100.32131116952564</v>
      </c>
      <c r="D76" s="63">
        <f>100-B76</f>
        <v>99.967399999999998</v>
      </c>
      <c r="G76" s="40"/>
      <c r="L76" s="40"/>
    </row>
    <row r="77" spans="1:34" x14ac:dyDescent="0.25">
      <c r="A77" s="4">
        <v>45748</v>
      </c>
      <c r="B77">
        <v>-1.9300000000000001E-2</v>
      </c>
      <c r="C77" s="39">
        <f>C76-B77</f>
        <v>100.34061116952564</v>
      </c>
      <c r="D77" s="63">
        <f>100-B77</f>
        <v>100.0193</v>
      </c>
      <c r="G77" s="35"/>
    </row>
    <row r="78" spans="1:34" x14ac:dyDescent="0.25">
      <c r="A78">
        <v>45778</v>
      </c>
      <c r="B78">
        <v>-2.53E-2</v>
      </c>
      <c r="C78">
        <v>97.47</v>
      </c>
      <c r="D78" s="87">
        <v>117.86314674552307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workbookViewId="0">
      <pane ySplit="1" topLeftCell="A53" activePane="bottomLeft" state="frozen"/>
      <selection pane="bottomLeft" activeCell="A78" sqref="A78:G78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9.140625" style="39"/>
    <col min="10" max="10" width="9.42578125" style="7" bestFit="1" customWidth="1"/>
    <col min="11" max="21" width="9.140625" style="6"/>
    <col min="22" max="22" width="9.140625" style="39"/>
    <col min="23" max="32" width="9.140625" style="6"/>
    <col min="33" max="33" width="9.140625" style="39"/>
    <col min="34" max="16384" width="9.140625" style="6"/>
  </cols>
  <sheetData>
    <row r="1" spans="1:33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  <c r="I1" s="1"/>
      <c r="J1" s="19"/>
      <c r="V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33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33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33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33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33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33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33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33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33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33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33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33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33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33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7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7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7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7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7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7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7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7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7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7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7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7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7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7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</row>
    <row r="63" spans="1:7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</row>
    <row r="64" spans="1:7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</row>
    <row r="65" spans="1:7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</row>
    <row r="66" spans="1:7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</row>
    <row r="67" spans="1:7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2">
        <v>30.798174314106799</v>
      </c>
      <c r="F67" s="30">
        <f t="shared" si="2"/>
        <v>100.7713227168652</v>
      </c>
      <c r="G67" s="31">
        <f t="shared" si="1"/>
        <v>99.939400482716735</v>
      </c>
    </row>
    <row r="68" spans="1:7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2">
        <v>33.477361000000002</v>
      </c>
      <c r="F68" s="30">
        <f t="shared" si="2"/>
        <v>100.82523893233827</v>
      </c>
      <c r="G68" s="31">
        <f t="shared" si="1"/>
        <v>100.05391621547307</v>
      </c>
    </row>
    <row r="69" spans="1:7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2">
        <v>29.717697000000001</v>
      </c>
      <c r="F69" s="30">
        <f t="shared" si="2"/>
        <v>100.81037317116494</v>
      </c>
      <c r="G69" s="31">
        <f t="shared" si="1"/>
        <v>99.985134238826674</v>
      </c>
    </row>
    <row r="70" spans="1:7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2">
        <v>37.854109673704997</v>
      </c>
      <c r="F70" s="30">
        <f>F69-D70</f>
        <v>100.83222806467484</v>
      </c>
      <c r="G70" s="31">
        <f>100-D70</f>
        <v>100.0218548935099</v>
      </c>
    </row>
    <row r="71" spans="1:7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7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2">
        <v>37.640887816982499</v>
      </c>
      <c r="F72" s="30">
        <v>100.89446921880835</v>
      </c>
      <c r="G72" s="31">
        <v>100.10671195046032</v>
      </c>
    </row>
    <row r="73" spans="1:7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8">
        <v>40.429140621959903</v>
      </c>
      <c r="F73" s="30">
        <v>100.93441226508702</v>
      </c>
      <c r="G73" s="31">
        <v>100.03994304627867</v>
      </c>
    </row>
    <row r="74" spans="1:7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65">
        <v>0.37075167540487974</v>
      </c>
      <c r="F74" s="30">
        <v>100.91202448758571</v>
      </c>
      <c r="G74" s="30">
        <v>99.977612222498692</v>
      </c>
    </row>
    <row r="75" spans="1:7" x14ac:dyDescent="0.25">
      <c r="A75" s="6" t="s">
        <v>64</v>
      </c>
      <c r="B75" s="9">
        <v>45689</v>
      </c>
      <c r="C75" s="8">
        <v>3.32195704</v>
      </c>
      <c r="D75" s="20">
        <f>C75/C74-1</f>
        <v>8.059292943821883E-2</v>
      </c>
      <c r="E75" s="65">
        <v>0.37692500000000001</v>
      </c>
      <c r="F75" s="8">
        <f>F74-D75</f>
        <v>100.83143155814749</v>
      </c>
      <c r="G75" s="8">
        <f>100-D75</f>
        <v>99.919407070561775</v>
      </c>
    </row>
    <row r="76" spans="1:7" x14ac:dyDescent="0.25">
      <c r="A76" s="6" t="s">
        <v>64</v>
      </c>
      <c r="B76" s="73">
        <v>45717</v>
      </c>
      <c r="C76" s="6">
        <v>3.49</v>
      </c>
      <c r="D76" s="6">
        <v>5.3100000000000001E-2</v>
      </c>
      <c r="E76" s="74">
        <v>0.37690000000000001</v>
      </c>
      <c r="F76" s="8">
        <f>F75-D76</f>
        <v>100.77833155814749</v>
      </c>
      <c r="G76" s="20">
        <f>100-D76</f>
        <v>99.946899999999999</v>
      </c>
    </row>
    <row r="77" spans="1:7" x14ac:dyDescent="0.25">
      <c r="A77" s="6" t="s">
        <v>64</v>
      </c>
      <c r="B77" s="73">
        <v>45748</v>
      </c>
      <c r="C77" s="6">
        <v>3.38</v>
      </c>
      <c r="D77" s="6">
        <v>-3.2199999999999999E-2</v>
      </c>
      <c r="E77" s="6">
        <v>37.159999999999997</v>
      </c>
      <c r="F77" s="8">
        <f>F76-D77</f>
        <v>100.81053155814749</v>
      </c>
      <c r="G77" s="20">
        <f>100-D77</f>
        <v>100.0322</v>
      </c>
    </row>
    <row r="78" spans="1:7" x14ac:dyDescent="0.25">
      <c r="A78" s="6" t="s">
        <v>64</v>
      </c>
      <c r="B78" s="6">
        <v>45778</v>
      </c>
      <c r="C78" s="6">
        <v>3.19</v>
      </c>
      <c r="D78" s="6">
        <v>-5.67E-2</v>
      </c>
      <c r="E78" s="6">
        <v>0.34499999999999997</v>
      </c>
      <c r="F78" s="6">
        <v>142.90514055325343</v>
      </c>
      <c r="G78" s="6">
        <v>94.33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zoomScale="80" zoomScaleNormal="80" workbookViewId="0">
      <pane ySplit="1" topLeftCell="A59" activePane="bottomLeft" state="frozen"/>
      <selection pane="bottomLeft" activeCell="H81" sqref="H81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9" width="9.140625" style="12"/>
    <col min="10" max="10" width="9.140625" style="39"/>
    <col min="11" max="11" width="20" style="58" bestFit="1" customWidth="1"/>
    <col min="12" max="25" width="9.140625" style="12"/>
    <col min="26" max="26" width="9.140625" style="39"/>
    <col min="27" max="35" width="9.140625" style="12"/>
    <col min="36" max="36" width="9.140625" style="39"/>
    <col min="37" max="16384" width="9.140625" style="12"/>
  </cols>
  <sheetData>
    <row r="1" spans="1:36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  <c r="J1" s="1"/>
      <c r="K1" s="77"/>
      <c r="Z1" s="1"/>
      <c r="AJ1" s="1"/>
    </row>
    <row r="2" spans="1:36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36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36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36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36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36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36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36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36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36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36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36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36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36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36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49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3">
        <v>6.1277906205359702</v>
      </c>
      <c r="F67" s="28">
        <f t="shared" ref="F67:F73" si="3"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 t="shared" si="3"/>
        <v>104.08974377167404</v>
      </c>
      <c r="G68" s="27">
        <f t="shared" ref="G68:G75" si="4"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 t="shared" si="3"/>
        <v>104.04475900256641</v>
      </c>
      <c r="G69" s="27">
        <f t="shared" si="4"/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5">(C70/C69-1)</f>
        <v>1.6976385807935479E-2</v>
      </c>
      <c r="E70" s="49">
        <v>5.0231537470315804</v>
      </c>
      <c r="F70" s="28">
        <f t="shared" si="3"/>
        <v>104.02778261675847</v>
      </c>
      <c r="G70" s="27">
        <f t="shared" si="4"/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5">
        <v>5.1533063415434102</v>
      </c>
      <c r="F71" s="27">
        <f t="shared" si="3"/>
        <v>103.98933159685244</v>
      </c>
      <c r="G71" s="27">
        <f t="shared" si="4"/>
        <v>99.961548980093966</v>
      </c>
    </row>
    <row r="72" spans="1:7" x14ac:dyDescent="0.3">
      <c r="A72" s="12" t="s">
        <v>65</v>
      </c>
      <c r="B72" s="15">
        <v>45597</v>
      </c>
      <c r="C72" s="14">
        <v>3.955535280383454</v>
      </c>
      <c r="D72" s="58">
        <f>(C72/C71-1)</f>
        <v>-3.5282459476916328E-3</v>
      </c>
      <c r="E72" s="55">
        <v>4.7337277029703699</v>
      </c>
      <c r="F72" s="27">
        <f t="shared" si="3"/>
        <v>103.99285984280013</v>
      </c>
      <c r="G72" s="27">
        <f t="shared" si="4"/>
        <v>100.00352824594769</v>
      </c>
    </row>
    <row r="73" spans="1:7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55">
        <v>3.7131905922322499</v>
      </c>
      <c r="F73" s="27">
        <f t="shared" si="3"/>
        <v>104.01808582625746</v>
      </c>
      <c r="G73" s="27">
        <f t="shared" si="4"/>
        <v>100.02522598345733</v>
      </c>
    </row>
    <row r="74" spans="1:7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66">
        <v>3.8776574537486591E-2</v>
      </c>
      <c r="F74" s="14">
        <f>F73-D74</f>
        <v>104.04829079708816</v>
      </c>
      <c r="G74" s="14">
        <f t="shared" si="4"/>
        <v>100.0302049708307</v>
      </c>
    </row>
    <row r="75" spans="1:7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66">
        <v>4.0475999999999998E-2</v>
      </c>
      <c r="F75" s="14">
        <f t="shared" ref="F75" si="6">F74-D75</f>
        <v>104.04697536546648</v>
      </c>
      <c r="G75" s="14">
        <f t="shared" si="4"/>
        <v>99.998684568378323</v>
      </c>
    </row>
    <row r="76" spans="1:7" x14ac:dyDescent="0.3">
      <c r="A76" s="12" t="s">
        <v>65</v>
      </c>
      <c r="B76" s="75">
        <v>45717</v>
      </c>
      <c r="C76" s="12">
        <v>3.85</v>
      </c>
      <c r="D76" s="12">
        <v>2.9000000000000001E-2</v>
      </c>
      <c r="E76" s="76">
        <v>4.0399999999999998E-2</v>
      </c>
      <c r="F76" s="14">
        <f>F75-D76</f>
        <v>104.01797536546648</v>
      </c>
      <c r="G76" s="12">
        <f>100-D76</f>
        <v>99.971000000000004</v>
      </c>
    </row>
    <row r="77" spans="1:7" x14ac:dyDescent="0.3">
      <c r="A77" s="12" t="s">
        <v>65</v>
      </c>
      <c r="B77" s="75">
        <v>45748</v>
      </c>
      <c r="C77" s="12">
        <v>3.86</v>
      </c>
      <c r="D77" s="12">
        <v>2.8000000000000001E-2</v>
      </c>
      <c r="E77" s="76">
        <v>5.0999999999999997E-2</v>
      </c>
      <c r="F77" s="14">
        <f>F76-D77</f>
        <v>103.98997536546648</v>
      </c>
      <c r="G77" s="12">
        <f>100-D77</f>
        <v>99.971999999999994</v>
      </c>
    </row>
    <row r="78" spans="1:7" x14ac:dyDescent="0.3">
      <c r="A78" s="12" t="s">
        <v>65</v>
      </c>
      <c r="B78" s="13">
        <v>45778</v>
      </c>
      <c r="C78" s="12">
        <v>3.75</v>
      </c>
      <c r="D78" s="12">
        <v>-2.86E-2</v>
      </c>
      <c r="E78" s="66">
        <v>4.9599999999999998E-2</v>
      </c>
      <c r="F78" s="12">
        <v>0.186</v>
      </c>
      <c r="G78" s="12">
        <v>111.11419488393841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zoomScale="90" zoomScaleNormal="90" workbookViewId="0">
      <pane ySplit="1" topLeftCell="A47" activePane="bottomLeft" state="frozen"/>
      <selection pane="bottomLeft" activeCell="A78" sqref="A78:G78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39"/>
    <col min="12" max="12" width="9.140625" style="7"/>
    <col min="13" max="23" width="9.140625" style="6"/>
    <col min="24" max="24" width="9.140625" style="39"/>
    <col min="25" max="25" width="25.85546875" style="6" bestFit="1" customWidth="1"/>
    <col min="26" max="34" width="9.140625" style="6"/>
    <col min="35" max="35" width="9.140625" style="39"/>
    <col min="36" max="36" width="28.140625" style="6" bestFit="1" customWidth="1"/>
    <col min="37" max="16384" width="9.140625" style="6"/>
  </cols>
  <sheetData>
    <row r="1" spans="1:35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K1" s="1"/>
      <c r="L1" s="78"/>
      <c r="X1" s="1"/>
      <c r="AI1" s="1"/>
    </row>
    <row r="2" spans="1:35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35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35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35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35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35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35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35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35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35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35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35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35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35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35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36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36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36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36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36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36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36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36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36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36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36" x14ac:dyDescent="0.25">
      <c r="A59" s="79" t="s">
        <v>66</v>
      </c>
      <c r="B59" s="80">
        <v>45200</v>
      </c>
      <c r="C59" s="81">
        <v>3.5925637629999998</v>
      </c>
      <c r="D59" s="79">
        <f t="shared" ref="D59:D63" si="0">C59/C58-1</f>
        <v>-7.6652599249420472E-2</v>
      </c>
      <c r="E59" s="79">
        <v>25</v>
      </c>
      <c r="F59" s="79">
        <f>F58-D59</f>
        <v>100.60669626049521</v>
      </c>
      <c r="G59" s="79">
        <f>100-D59</f>
        <v>100.07665259924941</v>
      </c>
      <c r="H59" s="79"/>
      <c r="I59" s="79"/>
      <c r="J59" s="79"/>
      <c r="K59" s="82"/>
      <c r="L59" s="83"/>
      <c r="Y59" s="79"/>
      <c r="AJ59" s="79"/>
    </row>
    <row r="60" spans="1:36" x14ac:dyDescent="0.25">
      <c r="A60" s="79" t="s">
        <v>66</v>
      </c>
      <c r="B60" s="80">
        <v>45231</v>
      </c>
      <c r="C60" s="81">
        <v>3.8440087799999998</v>
      </c>
      <c r="D60" s="81">
        <f t="shared" si="0"/>
        <v>6.9990411747077541E-2</v>
      </c>
      <c r="E60" s="79">
        <v>23</v>
      </c>
      <c r="F60" s="81">
        <f>F59-D60</f>
        <v>100.53670584874814</v>
      </c>
      <c r="G60" s="81">
        <f>100-D60</f>
        <v>99.930009588252929</v>
      </c>
      <c r="H60" s="79"/>
      <c r="I60" s="79"/>
      <c r="J60" s="79"/>
      <c r="K60" s="82"/>
      <c r="L60" s="83"/>
      <c r="Y60" s="81"/>
      <c r="AJ60" s="81"/>
    </row>
    <row r="61" spans="1:36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  <c r="AJ61" s="30"/>
    </row>
    <row r="62" spans="1:36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36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  <c r="Y63" s="24"/>
      <c r="AJ63" s="31"/>
    </row>
    <row r="64" spans="1:36" x14ac:dyDescent="0.25">
      <c r="A64" s="6" t="s">
        <v>66</v>
      </c>
      <c r="B64" s="9">
        <v>45352</v>
      </c>
      <c r="C64" s="8">
        <v>4.1870050020000003</v>
      </c>
      <c r="D64" s="8">
        <f t="shared" ref="D64:D69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  <c r="Y64" s="24"/>
      <c r="AJ64" s="31"/>
    </row>
    <row r="65" spans="1:36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  <c r="Y65" s="24"/>
      <c r="AJ65" s="31"/>
    </row>
    <row r="66" spans="1:36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  <c r="Y66" s="24"/>
      <c r="AJ66" s="31"/>
    </row>
    <row r="67" spans="1:36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  <c r="Y67" s="24"/>
      <c r="AJ67" s="31"/>
    </row>
    <row r="68" spans="1:36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  <c r="Y68" s="24"/>
      <c r="AJ68" s="31"/>
    </row>
    <row r="69" spans="1:36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  <c r="Y69" s="24"/>
      <c r="AJ69" s="31"/>
    </row>
    <row r="70" spans="1:36" x14ac:dyDescent="0.25">
      <c r="A70" s="6" t="s">
        <v>66</v>
      </c>
      <c r="B70" s="9">
        <v>45536</v>
      </c>
      <c r="C70" s="26">
        <v>4.6897146074936442</v>
      </c>
      <c r="D70" s="8">
        <f t="shared" ref="D70:D75" si="4">C70/C69-1</f>
        <v>4.10940662036412E-2</v>
      </c>
      <c r="E70" s="8">
        <v>7.6015470000000001</v>
      </c>
      <c r="F70" s="24">
        <f t="shared" si="1"/>
        <v>92.125798422468222</v>
      </c>
      <c r="G70" s="24">
        <f t="shared" ref="G70:G75" si="5">100-D70</f>
        <v>99.958905933796359</v>
      </c>
      <c r="Y70" s="24"/>
      <c r="AJ70" s="24"/>
    </row>
    <row r="71" spans="1:36" x14ac:dyDescent="0.25">
      <c r="A71" s="6" t="s">
        <v>66</v>
      </c>
      <c r="B71" s="9">
        <v>45566</v>
      </c>
      <c r="C71" s="8">
        <v>4.7988045051578441</v>
      </c>
      <c r="D71" s="8">
        <f t="shared" si="4"/>
        <v>2.3261521605149715E-2</v>
      </c>
      <c r="E71" s="22">
        <v>11.7855034303537</v>
      </c>
      <c r="F71" s="24">
        <f t="shared" ref="F71:F77" si="6">F70-D71</f>
        <v>92.102536900863072</v>
      </c>
      <c r="G71" s="24">
        <f t="shared" si="5"/>
        <v>99.97673847839485</v>
      </c>
      <c r="Y71" s="24"/>
      <c r="AJ71" s="24"/>
    </row>
    <row r="72" spans="1:36" x14ac:dyDescent="0.25">
      <c r="A72" s="6" t="s">
        <v>66</v>
      </c>
      <c r="B72" s="9">
        <v>45597</v>
      </c>
      <c r="C72" s="8">
        <v>4.3877033596056219</v>
      </c>
      <c r="D72" s="7">
        <f t="shared" si="4"/>
        <v>-8.5667408436906123E-2</v>
      </c>
      <c r="E72" s="21">
        <v>5.0885951667826603</v>
      </c>
      <c r="F72" s="24">
        <f t="shared" si="6"/>
        <v>92.188204309299977</v>
      </c>
      <c r="G72" s="24">
        <f t="shared" si="5"/>
        <v>100.0856674084369</v>
      </c>
      <c r="Y72" s="24"/>
      <c r="AJ72" s="24"/>
    </row>
    <row r="73" spans="1:36" x14ac:dyDescent="0.25">
      <c r="A73" s="6" t="s">
        <v>66</v>
      </c>
      <c r="B73" s="9">
        <v>45627</v>
      </c>
      <c r="C73" s="8">
        <v>4.2953904810089982</v>
      </c>
      <c r="D73" s="8">
        <f t="shared" si="4"/>
        <v>-2.1038997177083796E-2</v>
      </c>
      <c r="E73" s="59">
        <v>0.85493283027901201</v>
      </c>
      <c r="F73" s="24">
        <f t="shared" si="6"/>
        <v>92.209243306477063</v>
      </c>
      <c r="G73" s="24">
        <f t="shared" si="5"/>
        <v>100.02103899717709</v>
      </c>
      <c r="Y73" s="24"/>
      <c r="AJ73" s="24"/>
    </row>
    <row r="74" spans="1:36" x14ac:dyDescent="0.25">
      <c r="A74" s="6" t="s">
        <v>66</v>
      </c>
      <c r="B74" s="9">
        <v>45658</v>
      </c>
      <c r="C74" s="8">
        <v>4.3177856756547941</v>
      </c>
      <c r="D74" s="8">
        <f t="shared" si="4"/>
        <v>5.2137738687112467E-3</v>
      </c>
      <c r="E74" s="7">
        <v>2.1925061037884958E-2</v>
      </c>
      <c r="F74" s="64">
        <f t="shared" si="6"/>
        <v>92.204029532608345</v>
      </c>
      <c r="G74" s="30">
        <f t="shared" si="5"/>
        <v>99.994786226131282</v>
      </c>
      <c r="Y74" s="64"/>
      <c r="AJ74" s="30"/>
    </row>
    <row r="75" spans="1:36" x14ac:dyDescent="0.25">
      <c r="A75" s="6" t="s">
        <v>66</v>
      </c>
      <c r="B75" s="9">
        <v>45689</v>
      </c>
      <c r="C75" s="8">
        <v>4.5104366980000004</v>
      </c>
      <c r="D75" s="8">
        <f t="shared" si="4"/>
        <v>4.4618014143555262E-2</v>
      </c>
      <c r="E75" s="65">
        <v>0.14405200000000001</v>
      </c>
      <c r="F75" s="64">
        <f t="shared" si="6"/>
        <v>92.159411518464793</v>
      </c>
      <c r="G75" s="30">
        <f t="shared" si="5"/>
        <v>99.955381985856448</v>
      </c>
      <c r="Y75" s="64"/>
      <c r="AJ75" s="30"/>
    </row>
    <row r="76" spans="1:36" x14ac:dyDescent="0.25">
      <c r="A76" s="6" t="s">
        <v>66</v>
      </c>
      <c r="B76" s="73">
        <v>45717</v>
      </c>
      <c r="C76" s="6">
        <v>4.63</v>
      </c>
      <c r="D76" s="6">
        <v>2.5000000000000001E-2</v>
      </c>
      <c r="E76" s="74">
        <v>0.14399999999999999</v>
      </c>
      <c r="F76" s="64">
        <f t="shared" si="6"/>
        <v>92.134411518464788</v>
      </c>
      <c r="G76" s="6">
        <f>100-D76</f>
        <v>99.974999999999994</v>
      </c>
      <c r="Y76" s="64"/>
    </row>
    <row r="77" spans="1:36" x14ac:dyDescent="0.25">
      <c r="A77" s="6" t="s">
        <v>66</v>
      </c>
      <c r="B77" s="73">
        <v>45748</v>
      </c>
      <c r="C77" s="6">
        <v>4.6500000000000004</v>
      </c>
      <c r="D77" s="6">
        <v>4.1000000000000002E-2</v>
      </c>
      <c r="E77" s="74">
        <v>8.6599999999999996E-2</v>
      </c>
      <c r="F77" s="64">
        <f t="shared" si="6"/>
        <v>92.093411518464791</v>
      </c>
      <c r="G77" s="6">
        <f>100-D77</f>
        <v>99.959000000000003</v>
      </c>
    </row>
    <row r="78" spans="1:36" x14ac:dyDescent="0.25">
      <c r="A78" s="6" t="s">
        <v>66</v>
      </c>
      <c r="B78" s="6">
        <v>45778</v>
      </c>
      <c r="C78" s="6">
        <v>4.53</v>
      </c>
      <c r="D78" s="6">
        <v>-2.5899999999999999E-2</v>
      </c>
      <c r="E78" s="6">
        <v>8.8459999999999997E-2</v>
      </c>
      <c r="F78" s="6">
        <v>116.4284979952709</v>
      </c>
      <c r="G78" s="6">
        <v>97.41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workbookViewId="0">
      <pane ySplit="1" topLeftCell="A71" activePane="bottomLeft" state="frozen"/>
      <selection pane="bottomLeft" activeCell="F83" sqref="F83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9" width="9.140625" style="6"/>
    <col min="10" max="10" width="9.140625" style="39"/>
    <col min="11" max="11" width="9.140625" style="7"/>
    <col min="12" max="20" width="9.140625" style="6"/>
    <col min="21" max="21" width="9.140625" style="39"/>
    <col min="22" max="22" width="25.140625" style="6" customWidth="1"/>
    <col min="23" max="30" width="9.140625" style="6"/>
    <col min="31" max="31" width="9.140625" style="39"/>
    <col min="32" max="32" width="28.140625" style="6" bestFit="1" customWidth="1"/>
    <col min="33" max="16384" width="9.140625" style="6"/>
  </cols>
  <sheetData>
    <row r="1" spans="1:31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J1" s="1"/>
      <c r="K1" s="78"/>
      <c r="U1" s="1"/>
      <c r="AE1" s="1"/>
    </row>
    <row r="2" spans="1:31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31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31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31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31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31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31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31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31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31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31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31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31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31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31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32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32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32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32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32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32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32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32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32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32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32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32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32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  <c r="V61" s="24"/>
      <c r="AF61" s="24"/>
    </row>
    <row r="62" spans="1:32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  <c r="V62" s="24"/>
      <c r="AF62" s="24"/>
    </row>
    <row r="63" spans="1:32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  <c r="V63" s="24"/>
      <c r="AF63" s="24"/>
    </row>
    <row r="64" spans="1:32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  <c r="V64" s="24"/>
      <c r="AF64" s="24"/>
    </row>
    <row r="65" spans="1:32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  <c r="V65" s="24"/>
      <c r="AF65" s="24"/>
    </row>
    <row r="66" spans="1:32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  <c r="V66" s="24"/>
      <c r="AF66" s="24"/>
    </row>
    <row r="67" spans="1:32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2">
        <v>45.7441058570355</v>
      </c>
      <c r="F67" s="24">
        <f t="shared" si="1"/>
        <v>97.423327706761569</v>
      </c>
      <c r="G67" s="24">
        <f t="shared" si="2"/>
        <v>99.898421936664292</v>
      </c>
      <c r="V67" s="24"/>
      <c r="AF67" s="24"/>
    </row>
    <row r="68" spans="1:32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2">
        <v>53.333599999999997</v>
      </c>
      <c r="F68" s="24">
        <f>F67-D68</f>
        <v>97.408146886128975</v>
      </c>
      <c r="G68" s="24">
        <f>100-D68</f>
        <v>99.984819179367406</v>
      </c>
      <c r="V68" s="24"/>
      <c r="AF68" s="24"/>
    </row>
    <row r="69" spans="1:32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2">
        <v>55.216391000000002</v>
      </c>
      <c r="F69" s="24">
        <f>F68-D69</f>
        <v>97.405701040846296</v>
      </c>
      <c r="G69" s="24">
        <f>100-D69</f>
        <v>99.997554154717321</v>
      </c>
      <c r="V69" s="24"/>
      <c r="AF69" s="24"/>
    </row>
    <row r="70" spans="1:32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2">
        <v>47.635987673600397</v>
      </c>
      <c r="F70" s="24">
        <f>F69-D70</f>
        <v>97.381762275245549</v>
      </c>
      <c r="G70" s="24">
        <f>100-D70</f>
        <v>99.976061234399253</v>
      </c>
      <c r="V70" s="24"/>
      <c r="AF70" s="24"/>
    </row>
    <row r="71" spans="1:32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  <c r="V71" s="24"/>
      <c r="AF71" s="24"/>
    </row>
    <row r="72" spans="1:32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48">
        <v>52.536789313264499</v>
      </c>
      <c r="F72" s="6">
        <v>97.376384860467212</v>
      </c>
      <c r="G72" s="6">
        <v>100.0102925242323</v>
      </c>
    </row>
    <row r="73" spans="1:32" x14ac:dyDescent="0.25">
      <c r="A73" s="6" t="s">
        <v>67</v>
      </c>
      <c r="B73" s="9">
        <v>45627</v>
      </c>
      <c r="C73" s="29">
        <v>32.72313197387377</v>
      </c>
      <c r="D73" s="29">
        <v>-3.7781418057968974E-2</v>
      </c>
      <c r="E73" s="8">
        <v>55.002735955528799</v>
      </c>
      <c r="F73" s="6">
        <v>97.414166278525187</v>
      </c>
      <c r="G73" s="6">
        <v>100.03778141805797</v>
      </c>
    </row>
    <row r="74" spans="1:32" x14ac:dyDescent="0.25">
      <c r="A74" s="6" t="s">
        <v>67</v>
      </c>
      <c r="B74" s="9">
        <v>45658</v>
      </c>
      <c r="C74" s="8">
        <v>32.399214522668764</v>
      </c>
      <c r="D74" s="29">
        <f>C74/C73-1</f>
        <v>-9.8987300929391786E-3</v>
      </c>
      <c r="E74" s="65">
        <v>0.5685466890197487</v>
      </c>
      <c r="F74" s="8">
        <f t="shared" ref="F74:F75" si="4">F73-D74</f>
        <v>97.424065008618129</v>
      </c>
      <c r="G74" s="8">
        <f t="shared" ref="G74:G75" si="5">100-D74</f>
        <v>100.00989873009294</v>
      </c>
      <c r="V74" s="8"/>
      <c r="AF74" s="8"/>
    </row>
    <row r="75" spans="1:32" x14ac:dyDescent="0.25">
      <c r="A75" s="6" t="s">
        <v>67</v>
      </c>
      <c r="B75" s="9">
        <v>45689</v>
      </c>
      <c r="C75" s="8">
        <v>31.46041722</v>
      </c>
      <c r="D75" s="29">
        <f>C75/C74-1</f>
        <v>-2.8975927858124972E-2</v>
      </c>
      <c r="E75" s="67">
        <v>0.43854700000000002</v>
      </c>
      <c r="F75" s="8">
        <f t="shared" si="4"/>
        <v>97.453040936476256</v>
      </c>
      <c r="G75" s="8">
        <f t="shared" si="5"/>
        <v>100.02897592785813</v>
      </c>
      <c r="V75" s="8"/>
      <c r="AF75" s="8"/>
    </row>
    <row r="76" spans="1:32" x14ac:dyDescent="0.25">
      <c r="A76" s="6" t="s">
        <v>67</v>
      </c>
      <c r="B76" s="73">
        <v>45717</v>
      </c>
      <c r="C76" s="6">
        <v>31.98</v>
      </c>
      <c r="D76" s="6">
        <v>1.6E-2</v>
      </c>
      <c r="E76" s="74">
        <v>0.4385</v>
      </c>
      <c r="F76" s="8">
        <f>F75-D76</f>
        <v>97.437040936476251</v>
      </c>
      <c r="G76" s="6">
        <f>100-D76</f>
        <v>99.983999999999995</v>
      </c>
      <c r="V76" s="8"/>
    </row>
    <row r="77" spans="1:32" x14ac:dyDescent="0.25">
      <c r="A77" s="6" t="s">
        <v>67</v>
      </c>
      <c r="B77" s="73">
        <v>45748</v>
      </c>
      <c r="C77" s="6">
        <v>31.44</v>
      </c>
      <c r="D77" s="6">
        <v>-1.6799999999999999E-2</v>
      </c>
      <c r="E77" s="6">
        <v>49.073</v>
      </c>
      <c r="F77" s="8">
        <f>F76-D77</f>
        <v>97.453840936476254</v>
      </c>
      <c r="G77" s="6">
        <f>100-D77</f>
        <v>100.0168</v>
      </c>
    </row>
    <row r="78" spans="1:32" x14ac:dyDescent="0.25">
      <c r="A78" s="6" t="s">
        <v>67</v>
      </c>
      <c r="B78" s="6">
        <v>45778</v>
      </c>
      <c r="C78" s="6">
        <v>31.38</v>
      </c>
      <c r="D78" s="6">
        <v>-1.9E-3</v>
      </c>
      <c r="E78" s="6">
        <v>0.51670000000000005</v>
      </c>
      <c r="F78" s="6">
        <v>122.04228310076073</v>
      </c>
      <c r="G78" s="6">
        <v>99.81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workbookViewId="0">
      <pane ySplit="2" topLeftCell="A45" activePane="bottomLeft" state="frozen"/>
      <selection pane="bottomLeft" activeCell="K60" sqref="K60"/>
    </sheetView>
  </sheetViews>
  <sheetFormatPr defaultRowHeight="15" x14ac:dyDescent="0.25"/>
  <cols>
    <col min="2" max="2" width="9.5703125" bestFit="1" customWidth="1"/>
    <col min="13" max="13" width="9.140625" style="39"/>
    <col min="22" max="22" width="9.140625" style="39"/>
  </cols>
  <sheetData>
    <row r="1" spans="1:22" ht="15.75" thickBot="1" x14ac:dyDescent="0.3">
      <c r="A1" s="84" t="s">
        <v>0</v>
      </c>
      <c r="B1" s="86" t="s">
        <v>68</v>
      </c>
      <c r="C1" s="86"/>
      <c r="D1" s="86"/>
      <c r="E1" s="86"/>
      <c r="F1" s="86" t="s">
        <v>69</v>
      </c>
      <c r="G1" s="86"/>
      <c r="H1" s="86"/>
      <c r="I1" s="86"/>
      <c r="L1" t="s">
        <v>73</v>
      </c>
      <c r="M1" s="1"/>
      <c r="V1" s="1"/>
    </row>
    <row r="2" spans="1:22" ht="9" customHeight="1" thickBot="1" x14ac:dyDescent="0.3">
      <c r="A2" s="85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22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22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22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22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22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22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22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22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22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22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22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22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22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22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4">
        <v>99.912890885980943</v>
      </c>
      <c r="C39" s="54">
        <v>99.13</v>
      </c>
      <c r="D39" s="54">
        <v>99.93</v>
      </c>
      <c r="E39" s="54">
        <v>100</v>
      </c>
      <c r="F39" s="54">
        <v>101.13</v>
      </c>
      <c r="G39" s="54">
        <v>104.24</v>
      </c>
      <c r="H39" s="54">
        <v>92.28</v>
      </c>
      <c r="I39" s="54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4">
        <v>99.971670140297633</v>
      </c>
      <c r="C41" s="54">
        <v>99.989433538762086</v>
      </c>
      <c r="D41" s="54">
        <v>100.00879405997348</v>
      </c>
      <c r="E41" s="54">
        <v>99.989327608504581</v>
      </c>
      <c r="F41" s="54">
        <v>100.98662858211196</v>
      </c>
      <c r="G41" s="54">
        <v>104.20171798644039</v>
      </c>
      <c r="H41" s="54">
        <v>92.246461145243174</v>
      </c>
      <c r="I41" s="54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4">
        <v>99.904886655090166</v>
      </c>
      <c r="C43" s="54">
        <v>100.0277697394172</v>
      </c>
      <c r="D43" s="54">
        <v>99.97634783046442</v>
      </c>
      <c r="E43" s="54">
        <v>99.912477911332246</v>
      </c>
      <c r="F43" s="54">
        <v>100.83192223414846</v>
      </c>
      <c r="G43" s="54">
        <v>104.15059789970348</v>
      </c>
      <c r="H43" s="54">
        <v>92.145576792835698</v>
      </c>
      <c r="I43" s="54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68">
        <v>45536</v>
      </c>
      <c r="B47" s="69">
        <v>100.02</v>
      </c>
      <c r="C47" s="69">
        <v>99.98</v>
      </c>
      <c r="D47" s="69">
        <v>99.96</v>
      </c>
      <c r="E47" s="69">
        <v>99.98</v>
      </c>
      <c r="F47" s="69">
        <v>100.83</v>
      </c>
      <c r="G47" s="69">
        <v>104.03</v>
      </c>
      <c r="H47" s="69">
        <v>92.13</v>
      </c>
      <c r="I47" s="69">
        <v>97.38</v>
      </c>
      <c r="J47" s="39"/>
    </row>
    <row r="48" spans="1:10" x14ac:dyDescent="0.25">
      <c r="A48" s="70">
        <v>45566</v>
      </c>
      <c r="B48" s="71">
        <v>99.96</v>
      </c>
      <c r="C48" s="71">
        <v>99.96</v>
      </c>
      <c r="D48" s="71">
        <v>99.98</v>
      </c>
      <c r="E48" s="71">
        <v>99.98</v>
      </c>
      <c r="F48" s="71">
        <v>100.79</v>
      </c>
      <c r="G48" s="71">
        <v>103.99</v>
      </c>
      <c r="H48" s="71">
        <v>92.1</v>
      </c>
      <c r="I48" s="71">
        <v>97.37</v>
      </c>
    </row>
    <row r="49" spans="1:9" x14ac:dyDescent="0.25">
      <c r="A49" s="68">
        <v>45597</v>
      </c>
      <c r="B49" s="72">
        <v>100.10671195046032</v>
      </c>
      <c r="C49" s="72">
        <v>100.00352824594769</v>
      </c>
      <c r="D49" s="72">
        <v>100.0856674084369</v>
      </c>
      <c r="E49" s="72">
        <v>100.0102925242323</v>
      </c>
      <c r="F49" s="72">
        <v>100.89446921880835</v>
      </c>
      <c r="G49" s="72">
        <v>103.99285984280013</v>
      </c>
      <c r="H49" s="72">
        <v>92.188204309299977</v>
      </c>
      <c r="I49" s="72">
        <v>97.376384860467212</v>
      </c>
    </row>
    <row r="50" spans="1:9" x14ac:dyDescent="0.25">
      <c r="A50" s="70">
        <v>45627</v>
      </c>
      <c r="B50" s="71">
        <v>100.03994304627867</v>
      </c>
      <c r="C50" s="71">
        <v>100.02522598345733</v>
      </c>
      <c r="D50" s="71">
        <v>100.02103899717709</v>
      </c>
      <c r="E50" s="71">
        <v>100.03778141805797</v>
      </c>
      <c r="F50" s="71">
        <v>100.93441226508702</v>
      </c>
      <c r="G50" s="71">
        <v>104.01808582625746</v>
      </c>
      <c r="H50" s="71">
        <v>92.209243306477063</v>
      </c>
      <c r="I50" s="71">
        <v>97.414166278525187</v>
      </c>
    </row>
    <row r="51" spans="1:9" x14ac:dyDescent="0.25">
      <c r="A51" s="68">
        <v>45658</v>
      </c>
      <c r="B51" s="72">
        <v>99.977612222498692</v>
      </c>
      <c r="C51" s="72">
        <v>100.0302049708307</v>
      </c>
      <c r="D51" s="72">
        <v>99.994786226131282</v>
      </c>
      <c r="E51" s="72">
        <v>100.00989873009294</v>
      </c>
      <c r="F51" s="72">
        <v>100.91202448758571</v>
      </c>
      <c r="G51" s="72">
        <v>104.04829079708816</v>
      </c>
      <c r="H51" s="72">
        <v>92.204029532608345</v>
      </c>
      <c r="I51" s="72">
        <v>97.424065008618129</v>
      </c>
    </row>
    <row r="52" spans="1:9" x14ac:dyDescent="0.25">
      <c r="A52" s="70">
        <v>45689</v>
      </c>
      <c r="B52" s="71">
        <v>99.919407070561775</v>
      </c>
      <c r="C52" s="71">
        <v>99.998684568378323</v>
      </c>
      <c r="D52" s="71">
        <v>99.955381985856448</v>
      </c>
      <c r="E52" s="71">
        <v>100.02897592785813</v>
      </c>
      <c r="F52" s="71">
        <v>100.83143155814749</v>
      </c>
      <c r="G52" s="71">
        <v>104.04697536546648</v>
      </c>
      <c r="H52" s="71">
        <v>92.159411518464793</v>
      </c>
      <c r="I52" s="71">
        <v>97.453040936476256</v>
      </c>
    </row>
    <row r="53" spans="1:9" x14ac:dyDescent="0.25">
      <c r="A53" s="68">
        <v>45717</v>
      </c>
      <c r="B53">
        <v>99.946899999999999</v>
      </c>
      <c r="C53">
        <v>99.971000000000004</v>
      </c>
      <c r="D53">
        <v>92.134411518464788</v>
      </c>
      <c r="E53">
        <v>97.437040936476251</v>
      </c>
      <c r="F53">
        <v>100.77833155814749</v>
      </c>
      <c r="G53" s="39">
        <v>104.01797536546648</v>
      </c>
      <c r="H53">
        <v>99.974999999999994</v>
      </c>
      <c r="I53">
        <v>99.983999999999995</v>
      </c>
    </row>
    <row r="54" spans="1:9" x14ac:dyDescent="0.25">
      <c r="A54" s="70">
        <v>45748</v>
      </c>
      <c r="B54" s="71">
        <v>100.0322</v>
      </c>
      <c r="C54" s="71">
        <v>99.971999999999994</v>
      </c>
      <c r="D54" s="71">
        <v>99.959000000000003</v>
      </c>
      <c r="E54" s="71">
        <v>100.0168</v>
      </c>
      <c r="F54" s="71">
        <v>100.81053155814749</v>
      </c>
      <c r="G54" s="71">
        <v>103.98997536546648</v>
      </c>
      <c r="H54" s="71">
        <v>92.093411518464791</v>
      </c>
      <c r="I54" s="71">
        <v>97.453840936476254</v>
      </c>
    </row>
    <row r="55" spans="1:9" x14ac:dyDescent="0.25">
      <c r="A55" s="88">
        <v>45778</v>
      </c>
      <c r="B55" s="26">
        <v>94.33</v>
      </c>
      <c r="C55" s="26">
        <v>97.14</v>
      </c>
      <c r="D55" s="26">
        <v>97.41</v>
      </c>
      <c r="E55" s="26">
        <v>99.81</v>
      </c>
      <c r="F55" s="26">
        <v>142.90514055325343</v>
      </c>
      <c r="G55" s="26">
        <v>142.90514055325343</v>
      </c>
      <c r="H55" s="26">
        <v>111.11419488393841</v>
      </c>
      <c r="I55" s="26">
        <v>122.04228310076073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Bruna Mendes Dias</cp:lastModifiedBy>
  <dcterms:created xsi:type="dcterms:W3CDTF">2023-10-16T23:30:45Z</dcterms:created>
  <dcterms:modified xsi:type="dcterms:W3CDTF">2025-07-07T12:18:37Z</dcterms:modified>
</cp:coreProperties>
</file>