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70" i="5" l="1"/>
  <c r="G70" i="5" s="1"/>
  <c r="D70" i="4"/>
  <c r="G70" i="4" s="1"/>
  <c r="D70" i="3"/>
  <c r="G70" i="3" s="1"/>
  <c r="D70" i="2"/>
  <c r="F70" i="2" s="1"/>
  <c r="F70" i="5" l="1"/>
  <c r="F70" i="4"/>
  <c r="F70" i="3"/>
  <c r="G70" i="2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G69" i="2"/>
  <c r="D69" i="2"/>
  <c r="D66" i="1" l="1"/>
  <c r="D68" i="4" l="1"/>
  <c r="G68" i="4" s="1"/>
  <c r="D67" i="3"/>
  <c r="G67" i="3" s="1"/>
  <c r="D68" i="2"/>
  <c r="G68" i="2" s="1"/>
  <c r="D67" i="2"/>
  <c r="G67" i="2" s="1"/>
  <c r="D67" i="5" l="1"/>
  <c r="G67" i="5" s="1"/>
  <c r="G66" i="4"/>
  <c r="D67" i="4"/>
  <c r="G67" i="4" s="1"/>
  <c r="D66" i="4"/>
  <c r="D66" i="2"/>
  <c r="G66" i="2" s="1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2"/>
  <c r="G65" i="2" s="1"/>
  <c r="D64" i="2"/>
  <c r="G64" i="2" s="1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2" l="1"/>
  <c r="G63" i="2" l="1"/>
  <c r="D63" i="5" l="1"/>
  <c r="G63" i="5" s="1"/>
  <c r="D62" i="5"/>
  <c r="G62" i="5" s="1"/>
  <c r="D63" i="4"/>
  <c r="D62" i="4"/>
  <c r="D62" i="2"/>
  <c r="G62" i="2" s="1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F62" i="2"/>
  <c r="F63" i="2" l="1"/>
  <c r="F64" i="2" s="1"/>
  <c r="F65" i="2" s="1"/>
  <c r="F66" i="2" s="1"/>
  <c r="F67" i="2" s="1"/>
  <c r="F68" i="2" s="1"/>
  <c r="F69" i="2" s="1"/>
  <c r="D61" i="3" l="1"/>
  <c r="D61" i="5"/>
  <c r="G61" i="5" s="1"/>
  <c r="D61" i="4"/>
  <c r="D61" i="2"/>
  <c r="F61" i="5" l="1"/>
  <c r="F62" i="5" s="1"/>
  <c r="F63" i="5" s="1"/>
  <c r="F64" i="5" s="1"/>
  <c r="F65" i="5" s="1"/>
  <c r="F66" i="5" s="1"/>
  <c r="F67" i="5" s="1"/>
  <c r="F68" i="5" s="1"/>
  <c r="F69" i="5" s="1"/>
  <c r="G61" i="2"/>
  <c r="D60" i="3" l="1"/>
  <c r="D60" i="5"/>
  <c r="D60" i="4"/>
  <c r="D60" i="2"/>
  <c r="G59" i="4" l="1"/>
  <c r="G60" i="4"/>
  <c r="F60" i="4"/>
  <c r="D59" i="3"/>
  <c r="D59" i="5" l="1"/>
  <c r="D59" i="4"/>
  <c r="D59" i="2" l="1"/>
</calcChain>
</file>

<file path=xl/sharedStrings.xml><?xml version="1.0" encoding="utf-8"?>
<sst xmlns="http://schemas.openxmlformats.org/spreadsheetml/2006/main" count="602" uniqueCount="73">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</sst>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71" formatCode="0.000000"/>
    <numFmt numFmtId="172" formatCode="0.000"/>
    <numFmt numFmtId="173" formatCode="0.0000000000"/>
    <numFmt numFmtId="174" formatCode="_-* #,##0.000000000_-;\-* #,##0.000000000_-;_-* &quot;-&quot;??_-;_-@_-"/>
    <numFmt numFmtId="175" formatCode="_-* #,##0.000000_-;\-* #,##0.000000_-;_-* &quot;-&quot;?????????_-;_-@_-"/>
    <numFmt numFmtId="176" formatCode="_-* #,##0.00_-;\-* #,##0.00_-;_-* &quot;-&quot;??????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3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9" fontId="0" fillId="0" borderId="0" xfId="1" applyFont="1"/>
    <xf numFmtId="43" fontId="0" fillId="0" borderId="0" xfId="2" applyNumberFormat="1" applyFont="1"/>
    <xf numFmtId="43" fontId="4" fillId="0" borderId="0" xfId="2" applyFont="1"/>
    <xf numFmtId="1" fontId="6" fillId="0" borderId="0" xfId="0" applyNumberFormat="1" applyFont="1"/>
    <xf numFmtId="174" fontId="0" fillId="0" borderId="0" xfId="2" applyNumberFormat="1" applyFont="1"/>
    <xf numFmtId="175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0" fontId="0" fillId="0" borderId="0" xfId="1" applyNumberFormat="1" applyFont="1"/>
    <xf numFmtId="176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1" fontId="0" fillId="0" borderId="0" xfId="0" applyNumberFormat="1"/>
    <xf numFmtId="168" fontId="6" fillId="0" borderId="0" xfId="0" applyNumberFormat="1" applyFont="1"/>
    <xf numFmtId="2" fontId="8" fillId="0" borderId="0" xfId="0" applyNumberFormat="1" applyFont="1" applyAlignment="1">
      <alignment horizontal="righ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pane ySplit="1" topLeftCell="A44" activePane="bottomLeft" state="frozen"/>
      <selection pane="bottomLeft" activeCell="G73" sqref="G73"/>
    </sheetView>
  </sheetViews>
  <sheetFormatPr defaultRowHeight="15" x14ac:dyDescent="0.25"/>
  <cols>
    <col min="2" max="2" width="15.5703125" bestFit="1" customWidth="1"/>
    <col min="3" max="3" width="16.140625" bestFit="1" customWidth="1"/>
    <col min="4" max="4" width="12.5703125" bestFit="1" customWidth="1"/>
    <col min="10" max="10" width="13.42578125" bestFit="1" customWidth="1"/>
    <col min="11" max="11" width="13.7109375" bestFit="1" customWidth="1"/>
    <col min="13" max="13" width="12.7109375" bestFit="1" customWidth="1"/>
  </cols>
  <sheetData>
    <row r="1" spans="1:4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 s="26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 s="26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 s="26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 s="26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 s="26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 s="26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 s="26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 s="26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 s="26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 s="26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 s="26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 s="26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 s="26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 s="26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 s="26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 s="26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 s="26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 s="26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 s="26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 s="26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 s="26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 s="26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 s="26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 s="26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 s="26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 s="26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 s="26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 s="26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 s="26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 s="26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 s="26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 s="26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 s="26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 s="26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 s="26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 s="26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 s="26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 s="26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 s="26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 s="26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 s="26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 s="26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 s="26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 s="26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 s="26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 s="26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 s="26">
        <v>106.4412970759405</v>
      </c>
    </row>
    <row r="49" spans="1:13" x14ac:dyDescent="0.25">
      <c r="A49" t="s">
        <v>51</v>
      </c>
      <c r="B49">
        <v>-1.8303192322646659E-2</v>
      </c>
      <c r="C49">
        <v>98.169680767735329</v>
      </c>
      <c r="D49" s="26">
        <v>104.49308154448759</v>
      </c>
    </row>
    <row r="50" spans="1:13" x14ac:dyDescent="0.25">
      <c r="A50" t="s">
        <v>52</v>
      </c>
      <c r="B50">
        <v>5.1475957346930563E-2</v>
      </c>
      <c r="C50">
        <v>105.1475957346931</v>
      </c>
      <c r="D50" s="26">
        <v>109.871962953121</v>
      </c>
    </row>
    <row r="51" spans="1:13" x14ac:dyDescent="0.25">
      <c r="A51" t="s">
        <v>53</v>
      </c>
      <c r="B51">
        <v>6.8672050725393508E-3</v>
      </c>
      <c r="C51">
        <v>100.6867205072539</v>
      </c>
      <c r="D51" s="26">
        <v>110.62647625444249</v>
      </c>
    </row>
    <row r="52" spans="1:13" x14ac:dyDescent="0.25">
      <c r="A52" t="s">
        <v>54</v>
      </c>
      <c r="B52">
        <v>3.1272766139848862E-2</v>
      </c>
      <c r="C52">
        <v>103.1272766139849</v>
      </c>
      <c r="D52" s="26">
        <v>114.08607217522329</v>
      </c>
    </row>
    <row r="53" spans="1:13" x14ac:dyDescent="0.25">
      <c r="A53" t="s">
        <v>55</v>
      </c>
      <c r="B53">
        <v>7.3814498609214629E-2</v>
      </c>
      <c r="C53">
        <v>107.38144986092151</v>
      </c>
      <c r="D53" s="26">
        <v>122.507278391132</v>
      </c>
    </row>
    <row r="54" spans="1:13" x14ac:dyDescent="0.25">
      <c r="A54" t="s">
        <v>56</v>
      </c>
      <c r="B54">
        <v>-3.0034430493448231E-2</v>
      </c>
      <c r="C54">
        <v>96.996556950655176</v>
      </c>
      <c r="D54" s="26">
        <v>118.8278420533521</v>
      </c>
    </row>
    <row r="55" spans="1:13" x14ac:dyDescent="0.25">
      <c r="A55" s="4">
        <v>45078</v>
      </c>
      <c r="B55">
        <v>-4.0734353405799888E-2</v>
      </c>
      <c r="C55">
        <v>95.926564659420009</v>
      </c>
      <c r="D55" s="26">
        <v>113.9874667407022</v>
      </c>
    </row>
    <row r="56" spans="1:13" x14ac:dyDescent="0.25">
      <c r="A56" t="s">
        <v>58</v>
      </c>
      <c r="B56">
        <v>-4.15010167194374E-3</v>
      </c>
      <c r="C56">
        <v>99.584989832805633</v>
      </c>
      <c r="D56" s="26">
        <v>113.51440716440101</v>
      </c>
      <c r="J56" s="33"/>
    </row>
    <row r="57" spans="1:13" x14ac:dyDescent="0.25">
      <c r="A57" s="4">
        <v>45139</v>
      </c>
      <c r="B57">
        <v>-4.6750473380657742E-2</v>
      </c>
      <c r="C57">
        <v>95.324952661934219</v>
      </c>
      <c r="D57" s="26">
        <v>108.2075548939406</v>
      </c>
      <c r="J57" s="33"/>
      <c r="K57" s="36"/>
      <c r="L57" s="36"/>
    </row>
    <row r="58" spans="1:13" x14ac:dyDescent="0.25">
      <c r="A58" t="s">
        <v>60</v>
      </c>
      <c r="B58">
        <v>-7.585010956014282E-2</v>
      </c>
      <c r="C58">
        <v>92.414989043985713</v>
      </c>
      <c r="D58" s="26">
        <v>100.62254393792631</v>
      </c>
      <c r="J58" s="33"/>
      <c r="K58" s="36"/>
      <c r="L58" s="36"/>
    </row>
    <row r="59" spans="1:13" x14ac:dyDescent="0.25">
      <c r="A59" s="2">
        <v>45200</v>
      </c>
      <c r="B59">
        <v>-5.8166814049380575E-4</v>
      </c>
      <c r="C59">
        <v>99.941833185950614</v>
      </c>
      <c r="D59" s="26">
        <v>100.56437712387692</v>
      </c>
      <c r="F59" s="48"/>
      <c r="J59" s="33"/>
      <c r="K59" s="36"/>
      <c r="L59" s="36"/>
      <c r="M59" s="37"/>
    </row>
    <row r="60" spans="1:13" x14ac:dyDescent="0.25">
      <c r="A60" s="2">
        <v>45231</v>
      </c>
      <c r="B60" s="3">
        <v>4.7479253662709799E-4</v>
      </c>
      <c r="C60">
        <v>100.047479253663</v>
      </c>
      <c r="D60" s="26">
        <v>100.61185637753964</v>
      </c>
      <c r="L60" s="37"/>
    </row>
    <row r="61" spans="1:13" x14ac:dyDescent="0.25">
      <c r="A61" s="2">
        <v>45261</v>
      </c>
      <c r="B61">
        <v>8.4928340452276995E-3</v>
      </c>
      <c r="C61">
        <v>100.60336354349441</v>
      </c>
      <c r="D61" s="26">
        <v>99.9915071659548</v>
      </c>
      <c r="F61" s="26"/>
    </row>
    <row r="62" spans="1:13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26">
        <f t="shared" ref="D62:D66" si="1">100-B62</f>
        <v>99.971535985303547</v>
      </c>
      <c r="F62" s="49"/>
    </row>
    <row r="63" spans="1:13" x14ac:dyDescent="0.25">
      <c r="A63" s="2">
        <v>45323</v>
      </c>
      <c r="B63">
        <v>0.10985566052675599</v>
      </c>
      <c r="C63" s="39">
        <f t="shared" si="0"/>
        <v>100.4650438682712</v>
      </c>
      <c r="D63" s="26">
        <f t="shared" si="1"/>
        <v>99.890144339473238</v>
      </c>
      <c r="F63" s="49"/>
    </row>
    <row r="64" spans="1:13" x14ac:dyDescent="0.25">
      <c r="A64" s="2">
        <v>45352</v>
      </c>
      <c r="B64" s="52">
        <v>1.2242920639891301E-2</v>
      </c>
      <c r="C64" s="53">
        <f t="shared" si="0"/>
        <v>100.4528009476313</v>
      </c>
      <c r="D64" s="26">
        <f t="shared" si="1"/>
        <v>99.987757079360108</v>
      </c>
      <c r="F64" s="49"/>
      <c r="K64" s="37"/>
      <c r="L64" s="35"/>
    </row>
    <row r="65" spans="1:13" x14ac:dyDescent="0.25">
      <c r="A65" s="2">
        <v>45383</v>
      </c>
      <c r="B65">
        <v>4.7991070969234897E-2</v>
      </c>
      <c r="C65" s="57">
        <f t="shared" si="0"/>
        <v>100.40480987666207</v>
      </c>
      <c r="D65" s="26">
        <f t="shared" si="1"/>
        <v>99.952008929030768</v>
      </c>
      <c r="F65" s="49"/>
      <c r="K65" s="33"/>
      <c r="L65" s="37"/>
      <c r="M65" s="34"/>
    </row>
    <row r="66" spans="1:13" x14ac:dyDescent="0.25">
      <c r="A66" s="2">
        <v>45413</v>
      </c>
      <c r="B66">
        <v>7.4780269157290857E-2</v>
      </c>
      <c r="C66" s="57">
        <f t="shared" si="0"/>
        <v>100.33002960750478</v>
      </c>
      <c r="D66" s="26">
        <f t="shared" si="1"/>
        <v>99.925219730842713</v>
      </c>
      <c r="F66" s="49"/>
    </row>
    <row r="67" spans="1:13" x14ac:dyDescent="0.25">
      <c r="A67" s="2">
        <v>45444</v>
      </c>
      <c r="B67">
        <v>7.4683562357410918E-4</v>
      </c>
      <c r="C67" s="57">
        <f t="shared" si="0"/>
        <v>100.32928277188121</v>
      </c>
      <c r="D67" s="26">
        <f>100-B67</f>
        <v>99.999253164376427</v>
      </c>
      <c r="F67" s="49"/>
    </row>
    <row r="68" spans="1:13" x14ac:dyDescent="0.25">
      <c r="A68" s="2">
        <v>45474</v>
      </c>
      <c r="B68">
        <v>-1.24340898489453E-4</v>
      </c>
      <c r="C68" s="57">
        <f t="shared" si="0"/>
        <v>100.32940711277971</v>
      </c>
      <c r="D68" s="26">
        <f>100-B68</f>
        <v>100.00012434089849</v>
      </c>
      <c r="F68" s="49"/>
    </row>
    <row r="69" spans="1:13" x14ac:dyDescent="0.25">
      <c r="A69" s="2">
        <v>45505</v>
      </c>
      <c r="B69">
        <v>7.6998213753935998E-3</v>
      </c>
      <c r="C69" s="57">
        <f t="shared" si="0"/>
        <v>100.32170729140431</v>
      </c>
      <c r="D69" s="26">
        <f>100-B69</f>
        <v>99.992300178624603</v>
      </c>
      <c r="F69" s="49"/>
    </row>
    <row r="70" spans="1:13" x14ac:dyDescent="0.25">
      <c r="A70" s="2">
        <v>45536</v>
      </c>
      <c r="B70" s="61">
        <v>9.2366815238185129E-3</v>
      </c>
      <c r="C70" s="53">
        <f t="shared" si="0"/>
        <v>100.31247060988049</v>
      </c>
      <c r="D70" s="26">
        <f>100-B70</f>
        <v>99.990763318476183</v>
      </c>
    </row>
    <row r="72" spans="1:13" x14ac:dyDescent="0.25">
      <c r="C72" s="56"/>
      <c r="H72" s="39"/>
      <c r="I72" s="39"/>
      <c r="J72" s="38"/>
    </row>
    <row r="73" spans="1:13" x14ac:dyDescent="0.25">
      <c r="H73" s="39"/>
      <c r="I73" s="39"/>
      <c r="J73" s="38"/>
    </row>
    <row r="74" spans="1:13" x14ac:dyDescent="0.25">
      <c r="H74" s="39"/>
      <c r="I74" s="39"/>
      <c r="J74" s="38"/>
    </row>
    <row r="75" spans="1:13" x14ac:dyDescent="0.25">
      <c r="H75" s="39"/>
      <c r="I75" s="39"/>
      <c r="J75" s="38"/>
    </row>
    <row r="76" spans="1:13" x14ac:dyDescent="0.25">
      <c r="L76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ySplit="1" topLeftCell="A54" activePane="bottomLeft" state="frozen"/>
      <selection pane="bottomLeft" activeCell="I77" sqref="I7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5" width="13.140625" style="6" bestFit="1" customWidth="1"/>
    <col min="6" max="6" width="12.140625" style="6" bestFit="1" customWidth="1"/>
    <col min="7" max="7" width="13.140625" style="6" bestFit="1" customWidth="1"/>
    <col min="8" max="8" width="9.28515625" style="7" bestFit="1" customWidth="1"/>
    <col min="9" max="9" width="15.28515625" style="6" customWidth="1"/>
    <col min="10" max="16384" width="9.140625" style="6"/>
  </cols>
  <sheetData>
    <row r="1" spans="1:8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</row>
    <row r="2" spans="1:8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8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8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8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8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8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8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8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8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8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8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8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8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8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8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9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9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9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9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9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9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9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8">
        <v>91.98438522174024</v>
      </c>
    </row>
    <row r="56" spans="1:9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6">
        <v>93.7</v>
      </c>
    </row>
    <row r="57" spans="1:9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6">
        <v>95.01</v>
      </c>
    </row>
    <row r="58" spans="1:9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6">
        <v>87.29</v>
      </c>
    </row>
    <row r="59" spans="1:9" x14ac:dyDescent="0.25">
      <c r="A59" s="6" t="s">
        <v>64</v>
      </c>
      <c r="B59" s="9">
        <v>45200</v>
      </c>
      <c r="C59" s="8">
        <v>2.1077917730000002</v>
      </c>
      <c r="D59" s="20">
        <f t="shared" ref="D59:D63" si="0">C59/C58-1</f>
        <v>-5.5753384883435508E-2</v>
      </c>
      <c r="E59" s="6">
        <v>14</v>
      </c>
      <c r="F59" s="6">
        <v>96.273576260478563</v>
      </c>
      <c r="G59" s="8">
        <v>94.424661511656495</v>
      </c>
    </row>
    <row r="60" spans="1:9" x14ac:dyDescent="0.25">
      <c r="A60" s="6" t="s">
        <v>64</v>
      </c>
      <c r="B60" s="9">
        <v>45231</v>
      </c>
      <c r="C60" s="8">
        <v>2.2131134669999999</v>
      </c>
      <c r="D60" s="8">
        <f t="shared" si="0"/>
        <v>4.9967788729954332E-2</v>
      </c>
      <c r="E60" s="6">
        <v>24</v>
      </c>
      <c r="F60" s="6">
        <v>101.270355133474</v>
      </c>
      <c r="G60" s="8">
        <v>104.99677887299499</v>
      </c>
    </row>
    <row r="61" spans="1:9" x14ac:dyDescent="0.25">
      <c r="A61" s="6" t="s">
        <v>64</v>
      </c>
      <c r="B61" s="9">
        <v>45261</v>
      </c>
      <c r="C61" s="8">
        <v>2.314544964028777</v>
      </c>
      <c r="D61" s="8">
        <f t="shared" si="0"/>
        <v>4.5832036423452349E-2</v>
      </c>
      <c r="E61" s="22">
        <v>21</v>
      </c>
      <c r="F61" s="6">
        <v>101.22452309705101</v>
      </c>
      <c r="G61" s="8">
        <f t="shared" ref="G61:G65" si="1">100-D61</f>
        <v>99.954167963576552</v>
      </c>
    </row>
    <row r="62" spans="1:9" x14ac:dyDescent="0.25">
      <c r="A62" s="6" t="s">
        <v>64</v>
      </c>
      <c r="B62" s="9">
        <v>45292</v>
      </c>
      <c r="C62" s="8">
        <v>2.5161629252026101</v>
      </c>
      <c r="D62" s="8">
        <f t="shared" si="0"/>
        <v>8.7109114019064071E-2</v>
      </c>
      <c r="E62" s="6">
        <v>31</v>
      </c>
      <c r="F62" s="30">
        <f t="shared" ref="F62:F66" si="2">F61-D62</f>
        <v>101.13741398303195</v>
      </c>
      <c r="G62" s="8">
        <f t="shared" si="1"/>
        <v>99.912890885980943</v>
      </c>
      <c r="I62" s="50"/>
    </row>
    <row r="63" spans="1:9" x14ac:dyDescent="0.25">
      <c r="A63" s="6" t="s">
        <v>64</v>
      </c>
      <c r="B63" s="9">
        <v>45323</v>
      </c>
      <c r="C63" s="8">
        <v>2.8242810180000002</v>
      </c>
      <c r="D63" s="8">
        <f t="shared" si="0"/>
        <v>0.12245554121761781</v>
      </c>
      <c r="E63" s="6">
        <v>33</v>
      </c>
      <c r="F63" s="30">
        <f t="shared" si="2"/>
        <v>101.01495844181433</v>
      </c>
      <c r="G63" s="8">
        <f t="shared" si="1"/>
        <v>99.877544458782381</v>
      </c>
      <c r="I63" s="50"/>
    </row>
    <row r="64" spans="1:9" x14ac:dyDescent="0.25">
      <c r="A64" s="6" t="s">
        <v>64</v>
      </c>
      <c r="B64" s="9">
        <v>45352</v>
      </c>
      <c r="C64" s="8">
        <v>2.9042925030000002</v>
      </c>
      <c r="D64" s="8">
        <f t="shared" ref="D64:D70" si="3">C64/C63-1</f>
        <v>2.8329859702367566E-2</v>
      </c>
      <c r="E64" s="6">
        <v>29</v>
      </c>
      <c r="F64" s="30">
        <f t="shared" si="2"/>
        <v>100.98662858211196</v>
      </c>
      <c r="G64" s="8">
        <f t="shared" si="1"/>
        <v>99.971670140297633</v>
      </c>
      <c r="I64" s="50"/>
    </row>
    <row r="65" spans="1:9" x14ac:dyDescent="0.25">
      <c r="A65" s="6" t="s">
        <v>64</v>
      </c>
      <c r="B65" s="9">
        <v>45383</v>
      </c>
      <c r="C65" s="8">
        <v>3.0773680149999998</v>
      </c>
      <c r="D65" s="8">
        <f t="shared" si="3"/>
        <v>5.9593003053659555E-2</v>
      </c>
      <c r="E65" s="6">
        <v>33</v>
      </c>
      <c r="F65" s="30">
        <f t="shared" si="2"/>
        <v>100.9270355790583</v>
      </c>
      <c r="G65" s="20">
        <f t="shared" si="1"/>
        <v>99.940406996946336</v>
      </c>
      <c r="I65" s="50"/>
    </row>
    <row r="66" spans="1:9" ht="16.5" customHeight="1" x14ac:dyDescent="0.25">
      <c r="A66" s="6" t="s">
        <v>64</v>
      </c>
      <c r="B66" s="9">
        <v>45413</v>
      </c>
      <c r="C66" s="8">
        <v>3.3700667804251943</v>
      </c>
      <c r="D66" s="8">
        <f t="shared" si="3"/>
        <v>9.5113344909836695E-2</v>
      </c>
      <c r="E66" s="6">
        <v>35</v>
      </c>
      <c r="F66" s="30">
        <f t="shared" si="2"/>
        <v>100.83192223414846</v>
      </c>
      <c r="G66" s="20">
        <f>100-D66</f>
        <v>99.904886655090166</v>
      </c>
      <c r="I66" s="50"/>
    </row>
    <row r="67" spans="1:9" x14ac:dyDescent="0.25">
      <c r="A67" s="6" t="s">
        <v>64</v>
      </c>
      <c r="B67" s="9">
        <v>45444</v>
      </c>
      <c r="C67" s="26">
        <v>3.5742912005313299</v>
      </c>
      <c r="D67" s="8">
        <f t="shared" si="3"/>
        <v>6.0599517283265625E-2</v>
      </c>
      <c r="E67" s="54">
        <v>30.798174314106799</v>
      </c>
      <c r="F67" s="30">
        <f>F66-D67</f>
        <v>100.7713227168652</v>
      </c>
      <c r="G67" s="20">
        <f>100-D67</f>
        <v>99.939400482716735</v>
      </c>
      <c r="I67" s="50"/>
    </row>
    <row r="68" spans="1:9" x14ac:dyDescent="0.25">
      <c r="A68" s="6" t="s">
        <v>64</v>
      </c>
      <c r="B68" s="9">
        <v>45474</v>
      </c>
      <c r="C68" s="8">
        <v>3.3815789459999999</v>
      </c>
      <c r="D68" s="8">
        <f t="shared" si="3"/>
        <v>-5.3916215473065687E-2</v>
      </c>
      <c r="E68" s="54">
        <v>33.477361000000002</v>
      </c>
      <c r="F68" s="30">
        <f>F67-D68</f>
        <v>100.82523893233827</v>
      </c>
      <c r="G68" s="20">
        <f>100-D68</f>
        <v>100.05391621547307</v>
      </c>
      <c r="I68" s="50"/>
    </row>
    <row r="69" spans="1:9" x14ac:dyDescent="0.25">
      <c r="A69" s="6" t="s">
        <v>64</v>
      </c>
      <c r="B69" s="9">
        <v>45505</v>
      </c>
      <c r="C69" s="8">
        <v>3.4318486909999999</v>
      </c>
      <c r="D69" s="8">
        <f t="shared" si="3"/>
        <v>1.4865761173330938E-2</v>
      </c>
      <c r="E69" s="54">
        <v>29.717697000000001</v>
      </c>
      <c r="F69" s="30">
        <f>F68-D69</f>
        <v>100.81037317116494</v>
      </c>
      <c r="G69" s="20">
        <f>100-D69</f>
        <v>99.985134238826674</v>
      </c>
      <c r="I69" s="50"/>
    </row>
    <row r="70" spans="1:9" x14ac:dyDescent="0.25">
      <c r="A70" s="6" t="s">
        <v>64</v>
      </c>
      <c r="B70" s="9">
        <v>45536</v>
      </c>
      <c r="C70" s="26">
        <v>3.3568460033161234</v>
      </c>
      <c r="D70" s="20">
        <f t="shared" si="3"/>
        <v>-2.1854893509894668E-2</v>
      </c>
      <c r="E70" s="54">
        <v>37.854109673704997</v>
      </c>
      <c r="F70" s="30">
        <f t="shared" ref="F70" si="4">F69-D70</f>
        <v>100.83222806467484</v>
      </c>
      <c r="G70" s="8">
        <f t="shared" ref="G70" si="5">100-D70</f>
        <v>100.0218548935099</v>
      </c>
      <c r="I70" s="50"/>
    </row>
    <row r="71" spans="1:9" x14ac:dyDescent="0.25">
      <c r="E71" s="20"/>
      <c r="F71" s="25"/>
      <c r="G71" s="20"/>
    </row>
    <row r="72" spans="1:9" x14ac:dyDescent="0.25">
      <c r="E72" s="20"/>
      <c r="F72" s="25"/>
      <c r="G72" s="20"/>
    </row>
    <row r="73" spans="1:9" x14ac:dyDescent="0.25">
      <c r="E73" s="20"/>
      <c r="F73" s="25"/>
      <c r="G73" s="20"/>
    </row>
    <row r="74" spans="1:9" x14ac:dyDescent="0.25">
      <c r="E74" s="20"/>
      <c r="F74" s="25"/>
      <c r="G74" s="20"/>
    </row>
    <row r="75" spans="1:9" x14ac:dyDescent="0.25">
      <c r="E75" s="20"/>
      <c r="F75" s="25"/>
      <c r="G75" s="20"/>
    </row>
    <row r="76" spans="1:9" x14ac:dyDescent="0.25">
      <c r="G76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80" zoomScaleNormal="80" workbookViewId="0">
      <pane ySplit="1" topLeftCell="A59" activePane="bottomLeft" state="frozen"/>
      <selection pane="bottomLeft" activeCell="K75" sqref="K75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16384" width="9.140625" style="12"/>
  </cols>
  <sheetData>
    <row r="1" spans="1: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</row>
    <row r="2" spans="1: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51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5">
        <v>6.1277906205359702</v>
      </c>
      <c r="F67" s="28">
        <f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>F67-D68</f>
        <v>104.08974377167404</v>
      </c>
      <c r="G68" s="27">
        <f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>F68-D69</f>
        <v>104.04475900256641</v>
      </c>
      <c r="G69" s="27">
        <f>100-D69</f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3">(C70/C69-1)</f>
        <v>1.6976385807935479E-2</v>
      </c>
      <c r="E70" s="62">
        <v>5.0231537470315804</v>
      </c>
      <c r="F70" s="28">
        <f>F69-D70</f>
        <v>104.02778261675847</v>
      </c>
      <c r="G70" s="27">
        <f>100-D70</f>
        <v>99.983023614192064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90" zoomScaleNormal="90" workbookViewId="0">
      <pane ySplit="1" topLeftCell="A50" activePane="bottomLeft" state="frozen"/>
      <selection pane="bottomLeft" activeCell="F82" sqref="F82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9">
        <v>45200</v>
      </c>
      <c r="C59" s="8">
        <v>3.5925637629999998</v>
      </c>
      <c r="D59" s="6">
        <f t="shared" ref="D59:D63" si="0">C59/C58-1</f>
        <v>-7.6652599249420472E-2</v>
      </c>
      <c r="E59" s="6">
        <v>25</v>
      </c>
      <c r="F59" s="6">
        <v>92.334740075057994</v>
      </c>
      <c r="G59" s="6">
        <f>G58-F63</f>
        <v>0.74233291473031215</v>
      </c>
    </row>
    <row r="60" spans="1:7" x14ac:dyDescent="0.25">
      <c r="A60" s="6" t="s">
        <v>66</v>
      </c>
      <c r="B60" s="9">
        <v>45231</v>
      </c>
      <c r="C60" s="8">
        <v>3.8440087799999998</v>
      </c>
      <c r="D60" s="8">
        <f t="shared" si="0"/>
        <v>6.9990411747077541E-2</v>
      </c>
      <c r="E60" s="6">
        <v>23</v>
      </c>
      <c r="F60" s="6">
        <f>F59-F64</f>
        <v>8.8278929814819662E-2</v>
      </c>
      <c r="G60" s="6">
        <f>100-F64</f>
        <v>7.753538854756826</v>
      </c>
    </row>
    <row r="61" spans="1:7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</row>
    <row r="62" spans="1:7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7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70" si="2">100-D63</f>
        <v>99.954591109389597</v>
      </c>
    </row>
    <row r="64" spans="1:7" x14ac:dyDescent="0.25">
      <c r="A64" s="6" t="s">
        <v>66</v>
      </c>
      <c r="B64" s="9">
        <v>45352</v>
      </c>
      <c r="C64" s="8">
        <v>4.1870050020000003</v>
      </c>
      <c r="D64" s="8">
        <f t="shared" ref="D64:D70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</row>
    <row r="65" spans="1:7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</row>
    <row r="66" spans="1:7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</row>
    <row r="67" spans="1:7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</row>
    <row r="68" spans="1:7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</row>
    <row r="69" spans="1:7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</row>
    <row r="70" spans="1:7" x14ac:dyDescent="0.25">
      <c r="A70" s="6" t="s">
        <v>66</v>
      </c>
      <c r="B70" s="9">
        <v>45536</v>
      </c>
      <c r="C70" s="26">
        <v>4.6897146074936442</v>
      </c>
      <c r="D70" s="8">
        <f t="shared" si="3"/>
        <v>4.10940662036412E-2</v>
      </c>
      <c r="E70" s="8">
        <v>7.6015470000000001</v>
      </c>
      <c r="F70" s="24">
        <f t="shared" si="1"/>
        <v>92.125798422468222</v>
      </c>
      <c r="G70" s="31">
        <f t="shared" si="2"/>
        <v>99.958905933796359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1" topLeftCell="A47" activePane="bottomLeft" state="frozen"/>
      <selection pane="bottomLeft" activeCell="F76" sqref="F76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7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</row>
    <row r="62" spans="1:7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</row>
    <row r="63" spans="1:7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</row>
    <row r="64" spans="1:7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</row>
    <row r="65" spans="1:7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</row>
    <row r="66" spans="1:7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</row>
    <row r="67" spans="1:7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4">
        <v>45.7441058570355</v>
      </c>
      <c r="F67" s="24">
        <f t="shared" si="1"/>
        <v>97.423327706761569</v>
      </c>
      <c r="G67" s="24">
        <f t="shared" si="2"/>
        <v>99.898421936664292</v>
      </c>
    </row>
    <row r="68" spans="1:7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4">
        <v>53.333599999999997</v>
      </c>
      <c r="F68" s="24">
        <f>F67-D68</f>
        <v>97.408146886128975</v>
      </c>
      <c r="G68" s="24">
        <f>100-D68</f>
        <v>99.984819179367406</v>
      </c>
    </row>
    <row r="69" spans="1:7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4">
        <v>55.216391000000002</v>
      </c>
      <c r="F69" s="24">
        <f>F68-D69</f>
        <v>97.405701040846296</v>
      </c>
      <c r="G69" s="24">
        <f>100-D69</f>
        <v>99.997554154717321</v>
      </c>
    </row>
    <row r="70" spans="1:7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4">
        <v>47.635987673600397</v>
      </c>
      <c r="F70" s="24">
        <f>F69-D70</f>
        <v>97.381762275245549</v>
      </c>
      <c r="G70" s="24">
        <f>100-D70</f>
        <v>99.976061234399253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pane ySplit="2" topLeftCell="A30" activePane="bottomLeft" state="frozen"/>
      <selection pane="bottomLeft" activeCell="L58" sqref="L58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58" t="s">
        <v>0</v>
      </c>
      <c r="B1" s="60" t="s">
        <v>68</v>
      </c>
      <c r="C1" s="60"/>
      <c r="D1" s="60"/>
      <c r="E1" s="60"/>
      <c r="F1" s="60" t="s">
        <v>69</v>
      </c>
      <c r="G1" s="60"/>
      <c r="H1" s="60"/>
      <c r="I1" s="60"/>
    </row>
    <row r="2" spans="1:9" ht="15.75" thickBot="1" x14ac:dyDescent="0.3">
      <c r="A2" s="59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9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9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9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9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9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9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9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9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9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9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9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9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9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9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63">
        <v>99.912890885980943</v>
      </c>
      <c r="C39" s="63">
        <v>99.13</v>
      </c>
      <c r="D39" s="63">
        <v>99.93</v>
      </c>
      <c r="E39" s="63">
        <v>100</v>
      </c>
      <c r="F39" s="63">
        <v>101.13</v>
      </c>
      <c r="G39" s="63">
        <v>104.24</v>
      </c>
      <c r="H39" s="63">
        <v>92.28</v>
      </c>
      <c r="I39" s="63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63">
        <v>99.971670140297633</v>
      </c>
      <c r="C41" s="63">
        <v>99.989433538762086</v>
      </c>
      <c r="D41" s="63">
        <v>100.00879405997348</v>
      </c>
      <c r="E41" s="63">
        <v>99.989327608504581</v>
      </c>
      <c r="F41" s="63">
        <v>100.98662858211196</v>
      </c>
      <c r="G41" s="63">
        <v>104.20171798644039</v>
      </c>
      <c r="H41" s="63">
        <v>92.246461145243174</v>
      </c>
      <c r="I41" s="63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63">
        <v>99.904886655090166</v>
      </c>
      <c r="C43" s="63">
        <v>100.0277697394172</v>
      </c>
      <c r="D43" s="63">
        <v>99.97634783046442</v>
      </c>
      <c r="E43" s="63">
        <v>99.912477911332246</v>
      </c>
      <c r="F43" s="63">
        <v>100.83192223414846</v>
      </c>
      <c r="G43" s="63">
        <v>104.15059789970348</v>
      </c>
      <c r="H43" s="63">
        <v>92.145576792835698</v>
      </c>
      <c r="I43" s="63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43">
        <v>45536</v>
      </c>
      <c r="B47" s="44">
        <v>99.99</v>
      </c>
      <c r="C47" s="44">
        <v>99.96</v>
      </c>
      <c r="D47" s="44">
        <v>100.02</v>
      </c>
      <c r="E47" s="44">
        <v>100</v>
      </c>
      <c r="F47" s="44">
        <v>100.81</v>
      </c>
      <c r="G47" s="44">
        <v>104.04</v>
      </c>
      <c r="H47" s="44">
        <v>92.17</v>
      </c>
      <c r="I47" s="44">
        <v>97.41</v>
      </c>
    </row>
    <row r="48" spans="1:10" x14ac:dyDescent="0.25">
      <c r="A48" s="45">
        <v>45536</v>
      </c>
      <c r="B48" s="47">
        <v>100.0218548935099</v>
      </c>
      <c r="C48" s="47">
        <v>104.02778261675847</v>
      </c>
      <c r="D48" s="47">
        <v>99.958905933796359</v>
      </c>
      <c r="E48" s="47">
        <v>99.976061234399253</v>
      </c>
      <c r="F48" s="47">
        <v>100.83222806467484</v>
      </c>
      <c r="G48" s="47">
        <v>104.02778261675847</v>
      </c>
      <c r="H48" s="47">
        <v>92.125798422468222</v>
      </c>
      <c r="I48" s="47">
        <v>97.381762275245549</v>
      </c>
      <c r="J48" s="39"/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Bruna Mendes Dias</cp:lastModifiedBy>
  <dcterms:created xsi:type="dcterms:W3CDTF">2023-10-16T23:30:45Z</dcterms:created>
  <dcterms:modified xsi:type="dcterms:W3CDTF">2024-10-10T20:51:42Z</dcterms:modified>
</cp:coreProperties>
</file>