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 activeTab="4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5" l="1"/>
  <c r="G62" i="5" s="1"/>
  <c r="D62" i="4"/>
  <c r="D62" i="3"/>
  <c r="G62" i="3" s="1"/>
  <c r="F62" i="5" l="1"/>
  <c r="F62" i="3"/>
  <c r="D61" i="5"/>
  <c r="D61" i="4"/>
  <c r="D61" i="3"/>
  <c r="D60" i="3"/>
  <c r="D60" i="5"/>
  <c r="D60" i="4"/>
  <c r="D60" i="2"/>
  <c r="G61" i="5" l="1"/>
  <c r="F61" i="5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<sst xmlns="http://schemas.openxmlformats.org/spreadsheetml/2006/main" count="559" uniqueCount="68">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</sst>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/yyyy"/>
    <numFmt numFmtId="165" formatCode="0.0000"/>
    <numFmt numFmtId="166" formatCode="0.00000000"/>
    <numFmt numFmtId="167" formatCode="0.0000000"/>
    <numFmt numFmtId="168" formatCode="0.0"/>
    <numFmt numFmtId="170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167" fontId="6" fillId="0" borderId="0" xfId="0" applyNumberFormat="1" applyFont="1"/>
    <xf numFmtId="166" fontId="6" fillId="0" borderId="0" xfId="0" applyNumberFormat="1" applyFont="1"/>
    <xf numFmtId="170" fontId="4" fillId="0" borderId="0" xfId="0" applyNumberFormat="1" applyFont="1"/>
    <xf numFmtId="0" fontId="4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87266245721996E-2"/>
          <c:y val="3.9963124058487356E-2"/>
          <c:w val="0.93218051510684441"/>
          <c:h val="0.80514725860272496"/>
        </c:manualLayout>
      </c:layout>
      <c:lineChart>
        <c:grouping val="standard"/>
        <c:varyColors val="0"/>
        <c:ser>
          <c:idx val="0"/>
          <c:order val="0"/>
          <c:tx>
            <c:strRef>
              <c:f>Cesta!$D$1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15875" cap="rnd">
              <a:gradFill flip="none" rotWithShape="1">
                <a:gsLst>
                  <a:gs pos="0">
                    <a:srgbClr val="97ADC7"/>
                  </a:gs>
                  <a:gs pos="0">
                    <a:srgbClr val="4F81BD">
                      <a:lumMod val="5000"/>
                      <a:lumOff val="95000"/>
                    </a:srgbClr>
                  </a:gs>
                  <a:gs pos="0">
                    <a:srgbClr val="4F81BD">
                      <a:lumMod val="45000"/>
                      <a:lumOff val="55000"/>
                    </a:srgbClr>
                  </a:gs>
                  <a:gs pos="0">
                    <a:srgbClr val="BECCDD"/>
                  </a:gs>
                  <a:gs pos="100000">
                    <a:srgbClr val="4F81BD">
                      <a:lumMod val="7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073404501567355E-2"/>
                  <c:y val="-0.10719521170964741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91496329697203E-2"/>
                      <c:h val="6.00708731037267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FB4-4514-831A-5A4F950C0618}"/>
                </c:ext>
              </c:extLst>
            </c:dLbl>
            <c:dLbl>
              <c:idx val="5"/>
              <c:layout>
                <c:manualLayout>
                  <c:x val="-3.1055086724025006E-2"/>
                  <c:y val="-9.89617964421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14-831A-5A4F950C0618}"/>
                </c:ext>
              </c:extLst>
            </c:dLbl>
            <c:dLbl>
              <c:idx val="8"/>
              <c:layout>
                <c:manualLayout>
                  <c:x val="1.6064254996141121E-3"/>
                  <c:y val="6.366047745358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14-831A-5A4F950C0618}"/>
                </c:ext>
              </c:extLst>
            </c:dLbl>
            <c:dLbl>
              <c:idx val="14"/>
              <c:layout>
                <c:manualLayout>
                  <c:x val="1.9930244145490781E-3"/>
                  <c:y val="3.527336860670197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8598644900329E-2"/>
                      <c:h val="7.049396603202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AB-4B83-AEE9-EC8D0958212F}"/>
                </c:ext>
              </c:extLst>
            </c:dLbl>
            <c:dLbl>
              <c:idx val="18"/>
              <c:layout>
                <c:manualLayout>
                  <c:x val="5.9791517091753663E-3"/>
                  <c:y val="-4.2327903456512411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22549815802158E-2"/>
                      <c:h val="5.991195545001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AB-4B83-AEE9-EC8D0958212F}"/>
                </c:ext>
              </c:extLst>
            </c:dLbl>
            <c:dLbl>
              <c:idx val="21"/>
              <c:layout>
                <c:manualLayout>
                  <c:x val="1.6064254996141416E-3"/>
                  <c:y val="8.748525797670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14-831A-5A4F950C0618}"/>
                </c:ext>
              </c:extLst>
            </c:dLbl>
            <c:dLbl>
              <c:idx val="37"/>
              <c:layout>
                <c:manualLayout>
                  <c:x val="4.5662100456621002E-3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B-4B83-AEE9-EC8D0958212F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B-4B83-AEE9-EC8D0958212F}"/>
                </c:ext>
              </c:extLst>
            </c:dLbl>
            <c:dLbl>
              <c:idx val="59"/>
              <c:layout>
                <c:manualLayout>
                  <c:x val="-1.6742770167427701E-2"/>
                  <c:y val="-6.365159128978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B-4B83-AEE9-EC8D0958212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Cesta!$D$38:$D$61</c:f>
              <c:numCache>
                <c:formatCode>General</c:formatCode>
                <c:ptCount val="24"/>
                <c:pt idx="0">
                  <c:v>80.753546404472857</c:v>
                </c:pt>
                <c:pt idx="1">
                  <c:v>84.964241869294995</c:v>
                </c:pt>
                <c:pt idx="2">
                  <c:v>93.527697796753145</c:v>
                </c:pt>
                <c:pt idx="3">
                  <c:v>105.52708158067161</c:v>
                </c:pt>
                <c:pt idx="4">
                  <c:v>109.78649985046459</c:v>
                </c:pt>
                <c:pt idx="5">
                  <c:v>130.30134720900651</c:v>
                </c:pt>
                <c:pt idx="6">
                  <c:v>150.46854880090191</c:v>
                </c:pt>
                <c:pt idx="7">
                  <c:v>137.3908992916011</c:v>
                </c:pt>
                <c:pt idx="8">
                  <c:v>111.3450820407148</c:v>
                </c:pt>
                <c:pt idx="9">
                  <c:v>117.0791332823118</c:v>
                </c:pt>
                <c:pt idx="10">
                  <c:v>106.4412970759405</c:v>
                </c:pt>
                <c:pt idx="11">
                  <c:v>104.49308154448759</c:v>
                </c:pt>
                <c:pt idx="12">
                  <c:v>109.871962953121</c:v>
                </c:pt>
                <c:pt idx="13">
                  <c:v>110.62647625444249</c:v>
                </c:pt>
                <c:pt idx="14">
                  <c:v>114.08607217522329</c:v>
                </c:pt>
                <c:pt idx="15">
                  <c:v>122.507278391132</c:v>
                </c:pt>
                <c:pt idx="16">
                  <c:v>118.8278420533521</c:v>
                </c:pt>
                <c:pt idx="17">
                  <c:v>113.9874667407022</c:v>
                </c:pt>
                <c:pt idx="18">
                  <c:v>113.51440716440101</c:v>
                </c:pt>
                <c:pt idx="19">
                  <c:v>108.2075548939406</c:v>
                </c:pt>
                <c:pt idx="20">
                  <c:v>100.62254393792631</c:v>
                </c:pt>
                <c:pt idx="21">
                  <c:v>100.56437712387692</c:v>
                </c:pt>
                <c:pt idx="22">
                  <c:v>100.61185637753964</c:v>
                </c:pt>
                <c:pt idx="23">
                  <c:v>99.991507165954772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Cesta!#REF!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303548414690007E-2"/>
          <c:y val="3.7713302578460756E-2"/>
          <c:w val="0.949684289463817"/>
          <c:h val="0.7827004957713619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gradFill>
                <a:gsLst>
                  <a:gs pos="0">
                    <a:srgbClr val="4F81BD">
                      <a:lumMod val="7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7619047619047616E-2"/>
                  <c:y val="-4.0404040404040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CBD00-3703-4D97-9A76-077363503540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1386644851215E-2"/>
                      <c:h val="0.20195303869844553"/>
                    </c:manualLayout>
                  </c15:layout>
                  <c15:dlblFieldTable>
                    <c15:dlblFTEntry>
                      <c15:txfldGUID>{E21CBD00-3703-4D97-9A76-077363503540}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A2-4BAE-9830-8813FCB74833}"/>
                </c:ext>
              </c:extLst>
            </c:dLbl>
            <c:dLbl>
              <c:idx val="7"/>
              <c:layout>
                <c:manualLayout>
                  <c:x val="-5.4112554112554561E-3"/>
                  <c:y val="7.63187429854096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-21,13%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2867027985143E-2"/>
                      <c:h val="5.932147370467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A2-4BAE-9830-8813FCB748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22,85%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2-4BAE-9830-8813FCB74833}"/>
                </c:ext>
              </c:extLst>
            </c:dLbl>
            <c:dLbl>
              <c:idx val="17"/>
              <c:layout>
                <c:manualLayout>
                  <c:x val="-1.6781083142639208E-2"/>
                  <c:y val="0.128735632183907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-8,02%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398932112891E-2"/>
                      <c:h val="0.13786224997737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DA2-4BAE-9830-8813FCB74833}"/>
                </c:ext>
              </c:extLst>
            </c:dLbl>
            <c:dLbl>
              <c:idx val="23"/>
              <c:layout>
                <c:manualLayout>
                  <c:x val="-3.8138861984877342E-2"/>
                  <c:y val="0.11588691451882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29AE7D-F44C-42DC-9BAB-83D87419472B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2353015369647E-2"/>
                      <c:h val="5.9339668748303015E-2"/>
                    </c:manualLayout>
                  </c15:layout>
                  <c15:dlblFieldTable>
                    <c15:dlblFTEntry>
                      <c15:txfldGUID>{C929AE7D-F44C-42DC-9BAB-83D87419472B}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A2-4BAE-9830-8813FCB74833}"/>
                </c:ext>
              </c:extLst>
            </c:dLbl>
            <c:dLbl>
              <c:idx val="57"/>
              <c:layout>
                <c:manualLayout>
                  <c:x val="-1.178031757660314E-16"/>
                  <c:y val="9.195402298850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713-BCFE-1CE944D2D87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SPOT!#REF!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r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85725</xdr:rowOff>
    </xdr:from>
    <xdr:to>
      <xdr:col>16</xdr:col>
      <xdr:colOff>180975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2</xdr:row>
      <xdr:rowOff>114301</xdr:rowOff>
    </xdr:from>
    <xdr:to>
      <xdr:col>19</xdr:col>
      <xdr:colOff>295275</xdr:colOff>
      <xdr:row>19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pane ySplit="1" topLeftCell="A33" activePane="bottomLeft" state="frozen"/>
      <selection pane="bottomLeft" activeCell="H62" sqref="H62"/>
    </sheetView>
  </sheetViews>
  <sheetFormatPr defaultRowHeight="15" x14ac:dyDescent="0.25"/>
  <cols>
    <col min="2" max="2" width="15.5703125" bestFit="1" customWidth="1"/>
    <col min="3" max="3" width="9.85546875" customWidth="1"/>
  </cols>
  <sheetData>
    <row r="1" spans="1:4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>
        <v>106.4412970759405</v>
      </c>
    </row>
    <row r="49" spans="1:4" x14ac:dyDescent="0.25">
      <c r="A49" t="s">
        <v>51</v>
      </c>
      <c r="B49">
        <v>-1.8303192322646659E-2</v>
      </c>
      <c r="C49">
        <v>98.169680767735329</v>
      </c>
      <c r="D49">
        <v>104.49308154448759</v>
      </c>
    </row>
    <row r="50" spans="1:4" x14ac:dyDescent="0.25">
      <c r="A50" t="s">
        <v>52</v>
      </c>
      <c r="B50">
        <v>5.1475957346930563E-2</v>
      </c>
      <c r="C50">
        <v>105.1475957346931</v>
      </c>
      <c r="D50">
        <v>109.871962953121</v>
      </c>
    </row>
    <row r="51" spans="1:4" x14ac:dyDescent="0.25">
      <c r="A51" t="s">
        <v>53</v>
      </c>
      <c r="B51">
        <v>6.8672050725393508E-3</v>
      </c>
      <c r="C51">
        <v>100.6867205072539</v>
      </c>
      <c r="D51">
        <v>110.62647625444249</v>
      </c>
    </row>
    <row r="52" spans="1:4" x14ac:dyDescent="0.25">
      <c r="A52" t="s">
        <v>54</v>
      </c>
      <c r="B52">
        <v>3.1272766139848862E-2</v>
      </c>
      <c r="C52">
        <v>103.1272766139849</v>
      </c>
      <c r="D52">
        <v>114.08607217522329</v>
      </c>
    </row>
    <row r="53" spans="1:4" x14ac:dyDescent="0.25">
      <c r="A53" t="s">
        <v>55</v>
      </c>
      <c r="B53">
        <v>7.3814498609214629E-2</v>
      </c>
      <c r="C53">
        <v>107.38144986092151</v>
      </c>
      <c r="D53">
        <v>122.507278391132</v>
      </c>
    </row>
    <row r="54" spans="1:4" x14ac:dyDescent="0.25">
      <c r="A54" t="s">
        <v>56</v>
      </c>
      <c r="B54">
        <v>-3.0034430493448231E-2</v>
      </c>
      <c r="C54">
        <v>96.996556950655176</v>
      </c>
      <c r="D54">
        <v>118.8278420533521</v>
      </c>
    </row>
    <row r="55" spans="1:4" x14ac:dyDescent="0.25">
      <c r="A55" s="4">
        <v>45078</v>
      </c>
      <c r="B55">
        <v>-4.0734353405799888E-2</v>
      </c>
      <c r="C55">
        <v>95.926564659420009</v>
      </c>
      <c r="D55">
        <v>113.9874667407022</v>
      </c>
    </row>
    <row r="56" spans="1:4" x14ac:dyDescent="0.25">
      <c r="A56" t="s">
        <v>58</v>
      </c>
      <c r="B56">
        <v>-4.15010167194374E-3</v>
      </c>
      <c r="C56">
        <v>99.584989832805633</v>
      </c>
      <c r="D56">
        <v>113.51440716440101</v>
      </c>
    </row>
    <row r="57" spans="1:4" x14ac:dyDescent="0.25">
      <c r="A57" s="4">
        <v>45139</v>
      </c>
      <c r="B57">
        <v>-4.6750473380657742E-2</v>
      </c>
      <c r="C57">
        <v>95.324952661934219</v>
      </c>
      <c r="D57">
        <v>108.2075548939406</v>
      </c>
    </row>
    <row r="58" spans="1:4" x14ac:dyDescent="0.25">
      <c r="A58" t="s">
        <v>60</v>
      </c>
      <c r="B58">
        <v>-7.585010956014282E-2</v>
      </c>
      <c r="C58">
        <v>92.414989043985713</v>
      </c>
      <c r="D58">
        <v>100.62254393792631</v>
      </c>
    </row>
    <row r="59" spans="1:4" x14ac:dyDescent="0.25">
      <c r="A59" s="2">
        <v>45200</v>
      </c>
      <c r="B59">
        <v>-5.8166814049380575E-4</v>
      </c>
      <c r="C59">
        <v>99.941833185950614</v>
      </c>
      <c r="D59">
        <v>100.56437712387692</v>
      </c>
    </row>
    <row r="60" spans="1:4" x14ac:dyDescent="0.25">
      <c r="A60" s="2">
        <v>45231</v>
      </c>
      <c r="B60" s="3">
        <v>4.7479253662709799E-4</v>
      </c>
      <c r="C60">
        <v>100.047479253663</v>
      </c>
      <c r="D60">
        <v>100.61185637753964</v>
      </c>
    </row>
    <row r="61" spans="1:4" x14ac:dyDescent="0.25">
      <c r="A61" s="2">
        <v>45261</v>
      </c>
      <c r="B61">
        <v>8.4928340452276995E-3</v>
      </c>
      <c r="C61">
        <v>100.60336354349441</v>
      </c>
      <c r="D61">
        <v>99.991507165954772</v>
      </c>
    </row>
    <row r="62" spans="1:4" x14ac:dyDescent="0.25">
      <c r="A62" s="4">
        <v>45292</v>
      </c>
      <c r="B62">
        <v>2.8464014696459299E-2</v>
      </c>
      <c r="C62">
        <v>100.57489952879796</v>
      </c>
      <c r="D62">
        <v>99.971535985303547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80" zoomScaleNormal="80" workbookViewId="0">
      <pane ySplit="1" topLeftCell="A41" activePane="bottomLeft" state="frozen"/>
      <selection pane="bottomLeft" activeCell="F67" sqref="F67"/>
    </sheetView>
  </sheetViews>
  <sheetFormatPr defaultRowHeight="18.75" x14ac:dyDescent="0.3"/>
  <cols>
    <col min="1" max="1" width="9.140625" style="11"/>
    <col min="2" max="2" width="12.140625" style="12" customWidth="1"/>
    <col min="3" max="3" width="16.140625" style="11" bestFit="1" customWidth="1"/>
    <col min="4" max="4" width="15.85546875" style="11" bestFit="1" customWidth="1"/>
    <col min="5" max="5" width="12" style="11" bestFit="1" customWidth="1"/>
    <col min="6" max="6" width="25.7109375" style="11" bestFit="1" customWidth="1"/>
    <col min="7" max="7" width="28" style="11" bestFit="1" customWidth="1"/>
    <col min="8" max="16384" width="9.140625" style="11"/>
  </cols>
  <sheetData>
    <row r="1" spans="1:7" s="9" customFormat="1" x14ac:dyDescent="0.3">
      <c r="A1" s="9" t="s">
        <v>61</v>
      </c>
      <c r="B1" s="10" t="s">
        <v>0</v>
      </c>
      <c r="C1" s="9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3">
      <c r="A2" s="11" t="s">
        <v>65</v>
      </c>
      <c r="B2" s="12" t="s">
        <v>4</v>
      </c>
      <c r="C2" s="11">
        <v>1.8123154882389889</v>
      </c>
      <c r="D2" s="11">
        <v>-6.3541804963983317E-2</v>
      </c>
      <c r="F2" s="11">
        <v>53.699727027031209</v>
      </c>
      <c r="G2" s="11">
        <v>93.645819503601672</v>
      </c>
    </row>
    <row r="3" spans="1:7" x14ac:dyDescent="0.3">
      <c r="A3" s="11" t="s">
        <v>65</v>
      </c>
      <c r="B3" s="12" t="s">
        <v>5</v>
      </c>
      <c r="C3" s="11">
        <v>1.8306742787286061</v>
      </c>
      <c r="D3" s="11">
        <v>1.0130019088153469E-2</v>
      </c>
      <c r="F3" s="11">
        <v>54.243706286843661</v>
      </c>
      <c r="G3" s="11">
        <v>101.0130019088153</v>
      </c>
    </row>
    <row r="4" spans="1:7" x14ac:dyDescent="0.3">
      <c r="A4" s="11" t="s">
        <v>65</v>
      </c>
      <c r="B4" s="12" t="s">
        <v>6</v>
      </c>
      <c r="C4" s="11">
        <v>1.8409523244429939</v>
      </c>
      <c r="D4" s="11">
        <v>5.6143497692695554E-3</v>
      </c>
      <c r="F4" s="11">
        <v>54.548249426719543</v>
      </c>
      <c r="G4" s="11">
        <v>100.561434976927</v>
      </c>
    </row>
    <row r="5" spans="1:7" x14ac:dyDescent="0.3">
      <c r="A5" s="11" t="s">
        <v>65</v>
      </c>
      <c r="B5" s="12" t="s">
        <v>7</v>
      </c>
      <c r="C5" s="11">
        <v>2.0475690108948461</v>
      </c>
      <c r="D5" s="11">
        <v>0.1122335889466157</v>
      </c>
      <c r="F5" s="11">
        <v>60.670395230635457</v>
      </c>
      <c r="G5" s="11">
        <v>111.2233588946616</v>
      </c>
    </row>
    <row r="6" spans="1:7" x14ac:dyDescent="0.3">
      <c r="A6" s="11" t="s">
        <v>65</v>
      </c>
      <c r="B6" s="12" t="s">
        <v>8</v>
      </c>
      <c r="C6" s="11">
        <v>1.7416761093324331</v>
      </c>
      <c r="D6" s="11">
        <v>-0.14939320723003591</v>
      </c>
      <c r="F6" s="11">
        <v>51.606650303216952</v>
      </c>
      <c r="G6" s="11">
        <v>85.06067927699641</v>
      </c>
    </row>
    <row r="7" spans="1:7" x14ac:dyDescent="0.3">
      <c r="A7" s="11" t="s">
        <v>65</v>
      </c>
      <c r="B7" s="12" t="s">
        <v>9</v>
      </c>
      <c r="C7" s="11">
        <v>1.7176987623208351</v>
      </c>
      <c r="D7" s="11">
        <v>-1.376682316713174E-2</v>
      </c>
      <c r="F7" s="11">
        <v>50.896190674244558</v>
      </c>
      <c r="G7" s="11">
        <v>98.623317683286828</v>
      </c>
    </row>
    <row r="8" spans="1:7" x14ac:dyDescent="0.3">
      <c r="A8" s="11" t="s">
        <v>65</v>
      </c>
      <c r="B8" s="12" t="s">
        <v>10</v>
      </c>
      <c r="C8" s="11">
        <v>1.619891877004993</v>
      </c>
      <c r="D8" s="11">
        <v>-5.6940650748151023E-2</v>
      </c>
      <c r="F8" s="11">
        <v>47.998128456651102</v>
      </c>
      <c r="G8" s="11">
        <v>94.3059349251849</v>
      </c>
    </row>
    <row r="9" spans="1:7" x14ac:dyDescent="0.3">
      <c r="A9" s="11" t="s">
        <v>65</v>
      </c>
      <c r="B9" s="12" t="s">
        <v>11</v>
      </c>
      <c r="C9" s="11">
        <v>1.7418063733408939</v>
      </c>
      <c r="D9" s="11">
        <v>7.5260885042097936E-2</v>
      </c>
      <c r="F9" s="11">
        <v>51.610510084662963</v>
      </c>
      <c r="G9" s="11">
        <v>107.5260885042098</v>
      </c>
    </row>
    <row r="10" spans="1:7" x14ac:dyDescent="0.3">
      <c r="A10" s="11" t="s">
        <v>65</v>
      </c>
      <c r="B10" s="12" t="s">
        <v>12</v>
      </c>
      <c r="C10" s="11">
        <v>1.796095135741147</v>
      </c>
      <c r="D10" s="11">
        <v>3.1168081154809402E-2</v>
      </c>
      <c r="F10" s="11">
        <v>53.219110651422838</v>
      </c>
      <c r="G10" s="11">
        <v>103.11680811548089</v>
      </c>
    </row>
    <row r="11" spans="1:7" x14ac:dyDescent="0.3">
      <c r="A11" s="11" t="s">
        <v>65</v>
      </c>
      <c r="B11" s="12" t="s">
        <v>13</v>
      </c>
      <c r="C11" s="11">
        <v>1.771294652231737</v>
      </c>
      <c r="D11" s="11">
        <v>-1.380800104398516E-2</v>
      </c>
      <c r="F11" s="11">
        <v>52.484261115988033</v>
      </c>
      <c r="G11" s="11">
        <v>98.619199895601483</v>
      </c>
    </row>
    <row r="12" spans="1:7" x14ac:dyDescent="0.3">
      <c r="A12" s="11" t="s">
        <v>65</v>
      </c>
      <c r="B12" s="12" t="s">
        <v>14</v>
      </c>
      <c r="C12" s="11">
        <v>1.7072638074189459</v>
      </c>
      <c r="D12" s="11">
        <v>-3.6149177513812081E-2</v>
      </c>
      <c r="F12" s="11">
        <v>50.586998244224922</v>
      </c>
      <c r="G12" s="11">
        <v>96.385082248618787</v>
      </c>
    </row>
    <row r="13" spans="1:7" x14ac:dyDescent="0.3">
      <c r="A13" s="11" t="s">
        <v>65</v>
      </c>
      <c r="B13" s="12" t="s">
        <v>15</v>
      </c>
      <c r="C13" s="11">
        <v>1.906634470849947</v>
      </c>
      <c r="D13" s="11">
        <v>0.1167778890202158</v>
      </c>
      <c r="F13" s="11">
        <v>56.494441111054861</v>
      </c>
      <c r="G13" s="11">
        <v>111.6777889020216</v>
      </c>
    </row>
    <row r="14" spans="1:7" x14ac:dyDescent="0.3">
      <c r="A14" s="11" t="s">
        <v>65</v>
      </c>
      <c r="B14" s="12" t="s">
        <v>16</v>
      </c>
      <c r="C14" s="11">
        <v>1.6897748110479409</v>
      </c>
      <c r="D14" s="11">
        <v>-0.1137395044081697</v>
      </c>
      <c r="F14" s="11">
        <v>50.068791377266948</v>
      </c>
      <c r="G14" s="11">
        <v>88.626049559183031</v>
      </c>
    </row>
    <row r="15" spans="1:7" x14ac:dyDescent="0.3">
      <c r="A15" s="11" t="s">
        <v>65</v>
      </c>
      <c r="B15" s="12" t="s">
        <v>17</v>
      </c>
      <c r="C15" s="11">
        <v>1.6292408267006779</v>
      </c>
      <c r="D15" s="11">
        <v>-3.5823699081963027E-2</v>
      </c>
      <c r="F15" s="11">
        <v>48.275142061570158</v>
      </c>
      <c r="G15" s="11">
        <v>96.417630091803701</v>
      </c>
    </row>
    <row r="16" spans="1:7" x14ac:dyDescent="0.3">
      <c r="A16" s="11" t="s">
        <v>65</v>
      </c>
      <c r="B16" s="12" t="s">
        <v>18</v>
      </c>
      <c r="C16" s="11">
        <v>1.76375210754861</v>
      </c>
      <c r="D16" s="11">
        <v>8.2560710880494215E-2</v>
      </c>
      <c r="F16" s="11">
        <v>52.260772108030238</v>
      </c>
      <c r="G16" s="11">
        <v>108.2560710880494</v>
      </c>
    </row>
    <row r="17" spans="1:7" x14ac:dyDescent="0.3">
      <c r="A17" s="11" t="s">
        <v>65</v>
      </c>
      <c r="B17" s="12" t="s">
        <v>19</v>
      </c>
      <c r="C17" s="11">
        <v>1.664414670364734</v>
      </c>
      <c r="D17" s="11">
        <v>-5.6321654703473389E-2</v>
      </c>
      <c r="F17" s="11">
        <v>49.317358946824847</v>
      </c>
      <c r="G17" s="11">
        <v>94.367834529652669</v>
      </c>
    </row>
    <row r="18" spans="1:7" x14ac:dyDescent="0.3">
      <c r="A18" s="11" t="s">
        <v>65</v>
      </c>
      <c r="B18" s="12" t="s">
        <v>20</v>
      </c>
      <c r="C18" s="11">
        <v>1.8076860291868251</v>
      </c>
      <c r="D18" s="11">
        <v>8.6079125216250718E-2</v>
      </c>
      <c r="F18" s="11">
        <v>53.562554062943377</v>
      </c>
      <c r="G18" s="11">
        <v>108.6079125216251</v>
      </c>
    </row>
    <row r="19" spans="1:7" x14ac:dyDescent="0.3">
      <c r="A19" s="11" t="s">
        <v>65</v>
      </c>
      <c r="B19" s="12" t="s">
        <v>21</v>
      </c>
      <c r="C19" s="11">
        <v>1.8949460388520269</v>
      </c>
      <c r="D19" s="11">
        <v>4.8271662366309753E-2</v>
      </c>
      <c r="F19" s="11">
        <v>56.148107588146992</v>
      </c>
      <c r="G19" s="11">
        <v>104.827166236631</v>
      </c>
    </row>
    <row r="20" spans="1:7" x14ac:dyDescent="0.3">
      <c r="A20" s="11" t="s">
        <v>65</v>
      </c>
      <c r="B20" s="12" t="s">
        <v>22</v>
      </c>
      <c r="C20" s="11">
        <v>1.9824129216811861</v>
      </c>
      <c r="D20" s="11">
        <v>4.6157980774031548E-2</v>
      </c>
      <c r="F20" s="11">
        <v>58.739790858698939</v>
      </c>
      <c r="G20" s="11">
        <v>104.6157980774032</v>
      </c>
    </row>
    <row r="21" spans="1:7" x14ac:dyDescent="0.3">
      <c r="A21" s="11" t="s">
        <v>65</v>
      </c>
      <c r="B21" s="12" t="s">
        <v>23</v>
      </c>
      <c r="C21" s="11">
        <v>2.0339408315602459</v>
      </c>
      <c r="D21" s="11">
        <v>2.599252119248829E-2</v>
      </c>
      <c r="F21" s="11">
        <v>60.266586117435992</v>
      </c>
      <c r="G21" s="11">
        <v>102.5992521192488</v>
      </c>
    </row>
    <row r="22" spans="1:7" x14ac:dyDescent="0.3">
      <c r="A22" s="11" t="s">
        <v>65</v>
      </c>
      <c r="B22" s="12" t="s">
        <v>24</v>
      </c>
      <c r="C22" s="11">
        <v>2.1833196984541692</v>
      </c>
      <c r="D22" s="11">
        <v>7.3443073945928639E-2</v>
      </c>
      <c r="E22" s="11">
        <v>11</v>
      </c>
      <c r="F22" s="11">
        <v>64.692749458127523</v>
      </c>
      <c r="G22" s="11">
        <v>107.3443073945929</v>
      </c>
    </row>
    <row r="23" spans="1:7" x14ac:dyDescent="0.3">
      <c r="A23" s="11" t="s">
        <v>65</v>
      </c>
      <c r="B23" s="12" t="s">
        <v>25</v>
      </c>
      <c r="C23" s="13">
        <v>1.9178355096539581</v>
      </c>
      <c r="D23" s="11">
        <v>-0.1215965710327164</v>
      </c>
      <c r="E23" s="11">
        <v>10</v>
      </c>
      <c r="F23" s="11">
        <v>56.826332953340597</v>
      </c>
      <c r="G23" s="11">
        <v>87.840342896728359</v>
      </c>
    </row>
    <row r="24" spans="1:7" x14ac:dyDescent="0.3">
      <c r="A24" s="11" t="s">
        <v>65</v>
      </c>
      <c r="B24" s="12" t="s">
        <v>26</v>
      </c>
      <c r="C24" s="13">
        <v>2.2019727777121298</v>
      </c>
      <c r="D24" s="11">
        <v>0.14815518151994159</v>
      </c>
      <c r="E24" s="11">
        <v>10</v>
      </c>
      <c r="F24" s="11">
        <v>65.245448627155412</v>
      </c>
      <c r="G24" s="11">
        <v>114.8155181519942</v>
      </c>
    </row>
    <row r="25" spans="1:7" x14ac:dyDescent="0.3">
      <c r="A25" s="11" t="s">
        <v>65</v>
      </c>
      <c r="B25" s="12" t="s">
        <v>27</v>
      </c>
      <c r="C25" s="13">
        <v>2.2236884082590862</v>
      </c>
      <c r="D25" s="11">
        <v>9.8618978248761202E-3</v>
      </c>
      <c r="E25" s="11">
        <v>11</v>
      </c>
      <c r="F25" s="11">
        <v>65.888892575054641</v>
      </c>
      <c r="G25" s="11">
        <v>100.9861897824876</v>
      </c>
    </row>
    <row r="26" spans="1:7" x14ac:dyDescent="0.3">
      <c r="A26" s="11" t="s">
        <v>65</v>
      </c>
      <c r="B26" s="12" t="s">
        <v>28</v>
      </c>
      <c r="C26" s="13">
        <v>2.058292517006802</v>
      </c>
      <c r="D26" s="11">
        <v>-7.437907695969459E-2</v>
      </c>
      <c r="E26" s="11">
        <v>11</v>
      </c>
      <c r="F26" s="11">
        <v>60.988137563425603</v>
      </c>
      <c r="G26" s="11">
        <v>92.562092304030543</v>
      </c>
    </row>
    <row r="27" spans="1:7" x14ac:dyDescent="0.3">
      <c r="A27" s="11" t="s">
        <v>65</v>
      </c>
      <c r="B27" s="12" t="s">
        <v>29</v>
      </c>
      <c r="C27" s="13">
        <v>2.0605273592709619</v>
      </c>
      <c r="D27" s="11">
        <v>1.0857748574091271E-3</v>
      </c>
      <c r="E27" s="11">
        <v>12</v>
      </c>
      <c r="F27" s="11">
        <v>61.054356949792179</v>
      </c>
      <c r="G27" s="11">
        <v>100.10857748574089</v>
      </c>
    </row>
    <row r="28" spans="1:7" x14ac:dyDescent="0.3">
      <c r="A28" s="11" t="s">
        <v>65</v>
      </c>
      <c r="B28" s="12" t="s">
        <v>30</v>
      </c>
      <c r="C28" s="13">
        <v>2.0496624336126832</v>
      </c>
      <c r="D28" s="11">
        <v>-5.2728858995220174E-3</v>
      </c>
      <c r="E28" s="11">
        <v>10</v>
      </c>
      <c r="F28" s="11">
        <v>60.732424291927231</v>
      </c>
      <c r="G28" s="11">
        <v>99.472711410047793</v>
      </c>
    </row>
    <row r="29" spans="1:7" x14ac:dyDescent="0.3">
      <c r="A29" s="11" t="s">
        <v>65</v>
      </c>
      <c r="B29" s="12" t="s">
        <v>31</v>
      </c>
      <c r="C29" s="13">
        <v>2.0432040009972772</v>
      </c>
      <c r="D29" s="11">
        <v>-3.1509737942662101E-3</v>
      </c>
      <c r="E29" s="11">
        <v>8</v>
      </c>
      <c r="F29" s="11">
        <v>60.54105801452112</v>
      </c>
      <c r="G29" s="11">
        <v>99.684902620573382</v>
      </c>
    </row>
    <row r="30" spans="1:7" x14ac:dyDescent="0.3">
      <c r="A30" s="11" t="s">
        <v>65</v>
      </c>
      <c r="B30" s="12" t="s">
        <v>32</v>
      </c>
      <c r="C30" s="13">
        <v>2.032832015798522</v>
      </c>
      <c r="D30" s="11">
        <v>-5.0763336376069557E-3</v>
      </c>
      <c r="E30" s="11">
        <v>5</v>
      </c>
      <c r="F30" s="11">
        <v>60.233731405265686</v>
      </c>
      <c r="G30" s="11">
        <v>99.492366636239311</v>
      </c>
    </row>
    <row r="31" spans="1:7" x14ac:dyDescent="0.3">
      <c r="A31" s="11" t="s">
        <v>65</v>
      </c>
      <c r="B31" s="12" t="s">
        <v>33</v>
      </c>
      <c r="C31" s="13">
        <v>2.2593140997871362</v>
      </c>
      <c r="D31" s="11">
        <v>0.11141210007933181</v>
      </c>
      <c r="E31" s="11">
        <v>5</v>
      </c>
      <c r="F31" s="11">
        <v>66.94449791674073</v>
      </c>
      <c r="G31" s="11">
        <v>111.1412100079332</v>
      </c>
    </row>
    <row r="32" spans="1:7" x14ac:dyDescent="0.3">
      <c r="A32" s="11" t="s">
        <v>65</v>
      </c>
      <c r="B32" s="12" t="s">
        <v>34</v>
      </c>
      <c r="C32" s="13">
        <v>2.3113165022541078</v>
      </c>
      <c r="D32" s="11">
        <v>2.3016898124909261E-2</v>
      </c>
      <c r="E32" s="11">
        <v>6</v>
      </c>
      <c r="F32" s="11">
        <v>68.485352605313551</v>
      </c>
      <c r="G32" s="11">
        <v>102.30168981249091</v>
      </c>
    </row>
    <row r="33" spans="1:7" x14ac:dyDescent="0.3">
      <c r="A33" s="11" t="s">
        <v>65</v>
      </c>
      <c r="B33" s="12" t="s">
        <v>35</v>
      </c>
      <c r="C33" s="13">
        <v>2.5024422989731958</v>
      </c>
      <c r="D33" s="11">
        <v>8.2691313168357983E-2</v>
      </c>
      <c r="E33" s="11">
        <v>7.0000000000000009</v>
      </c>
      <c r="F33" s="11">
        <v>74.148496345044975</v>
      </c>
      <c r="G33" s="11">
        <v>108.2691313168358</v>
      </c>
    </row>
    <row r="34" spans="1:7" x14ac:dyDescent="0.3">
      <c r="A34" s="11" t="s">
        <v>65</v>
      </c>
      <c r="B34" s="12" t="s">
        <v>36</v>
      </c>
      <c r="C34" s="13">
        <v>2.298236468993375</v>
      </c>
      <c r="D34" s="11">
        <v>-8.1602612800946939E-2</v>
      </c>
      <c r="E34" s="11">
        <v>6</v>
      </c>
      <c r="F34" s="11">
        <v>68.097785308027838</v>
      </c>
      <c r="G34" s="11">
        <v>91.839738719905313</v>
      </c>
    </row>
    <row r="35" spans="1:7" x14ac:dyDescent="0.3">
      <c r="A35" s="11" t="s">
        <v>65</v>
      </c>
      <c r="B35" s="12" t="s">
        <v>37</v>
      </c>
      <c r="C35" s="13">
        <v>2.1454329867484301</v>
      </c>
      <c r="D35" s="11">
        <v>-6.6487275920685818E-2</v>
      </c>
      <c r="E35" s="11">
        <v>6</v>
      </c>
      <c r="F35" s="11">
        <v>63.570149066665358</v>
      </c>
      <c r="G35" s="11">
        <v>93.351272407931418</v>
      </c>
    </row>
    <row r="36" spans="1:7" x14ac:dyDescent="0.3">
      <c r="A36" s="11" t="s">
        <v>65</v>
      </c>
      <c r="B36" s="12" t="s">
        <v>38</v>
      </c>
      <c r="C36" s="13">
        <v>2.1052761723227031</v>
      </c>
      <c r="D36" s="11">
        <v>-1.8717347348419011E-2</v>
      </c>
      <c r="E36" s="11">
        <v>5</v>
      </c>
      <c r="F36" s="11">
        <v>62.380284505593814</v>
      </c>
      <c r="G36" s="11">
        <v>98.128265265158092</v>
      </c>
    </row>
    <row r="37" spans="1:7" x14ac:dyDescent="0.3">
      <c r="A37" s="11" t="s">
        <v>65</v>
      </c>
      <c r="B37" s="12" t="s">
        <v>39</v>
      </c>
      <c r="C37" s="13">
        <v>2.041837604442859</v>
      </c>
      <c r="D37" s="11">
        <v>-3.0133133464315901E-2</v>
      </c>
      <c r="E37" s="11">
        <v>5</v>
      </c>
      <c r="F37" s="11">
        <v>60.500571067044753</v>
      </c>
      <c r="G37" s="11">
        <v>96.986686653568412</v>
      </c>
    </row>
    <row r="38" spans="1:7" x14ac:dyDescent="0.3">
      <c r="A38" s="11" t="s">
        <v>65</v>
      </c>
      <c r="B38" s="12" t="s">
        <v>40</v>
      </c>
      <c r="C38" s="13">
        <v>2.0138836380891711</v>
      </c>
      <c r="D38" s="11">
        <v>-1.3690592382500141E-2</v>
      </c>
      <c r="E38" s="11">
        <v>5</v>
      </c>
      <c r="F38" s="11">
        <v>59.672282409657349</v>
      </c>
      <c r="G38" s="11">
        <v>98.630940761749983</v>
      </c>
    </row>
    <row r="39" spans="1:7" x14ac:dyDescent="0.3">
      <c r="A39" s="11" t="s">
        <v>65</v>
      </c>
      <c r="B39" s="12" t="s">
        <v>41</v>
      </c>
      <c r="C39" s="13">
        <v>2.2643354144726939</v>
      </c>
      <c r="D39" s="11">
        <v>0.1243625856264261</v>
      </c>
      <c r="E39" s="11">
        <v>4.8593248474317026</v>
      </c>
      <c r="F39" s="11">
        <v>67.093281740352651</v>
      </c>
      <c r="G39" s="11">
        <v>112.43625856264261</v>
      </c>
    </row>
    <row r="40" spans="1:7" x14ac:dyDescent="0.3">
      <c r="A40" s="11" t="s">
        <v>65</v>
      </c>
      <c r="B40" s="12" t="s">
        <v>42</v>
      </c>
      <c r="C40" s="13">
        <v>2.3906372209040589</v>
      </c>
      <c r="D40" s="11">
        <v>5.5076464310739537E-2</v>
      </c>
      <c r="E40" s="11">
        <v>4.4025070227399006</v>
      </c>
      <c r="F40" s="11">
        <v>70.835661349421486</v>
      </c>
      <c r="G40" s="11">
        <v>105.50764643107399</v>
      </c>
    </row>
    <row r="41" spans="1:7" x14ac:dyDescent="0.3">
      <c r="A41" s="11" t="s">
        <v>65</v>
      </c>
      <c r="B41" s="12" t="s">
        <v>43</v>
      </c>
      <c r="C41" s="13">
        <v>2.522768578847594</v>
      </c>
      <c r="D41" s="11">
        <v>5.5270350845439742E-2</v>
      </c>
      <c r="E41" s="11">
        <v>5</v>
      </c>
      <c r="F41" s="11">
        <v>74.750773204572766</v>
      </c>
      <c r="G41" s="11">
        <v>105.527035084544</v>
      </c>
    </row>
    <row r="42" spans="1:7" x14ac:dyDescent="0.3">
      <c r="A42" s="11" t="s">
        <v>65</v>
      </c>
      <c r="B42" s="12" t="s">
        <v>44</v>
      </c>
      <c r="C42" s="13">
        <v>2.6265040872450141</v>
      </c>
      <c r="D42" s="11">
        <v>4.1119708429540713E-2</v>
      </c>
      <c r="E42" s="11">
        <v>21.62</v>
      </c>
      <c r="F42" s="11">
        <v>77.824503203627529</v>
      </c>
      <c r="G42" s="11">
        <v>104.11197084295409</v>
      </c>
    </row>
    <row r="43" spans="1:7" x14ac:dyDescent="0.3">
      <c r="A43" s="11" t="s">
        <v>65</v>
      </c>
      <c r="B43" s="12" t="s">
        <v>45</v>
      </c>
      <c r="C43" s="13">
        <v>2.8563714704708798</v>
      </c>
      <c r="D43" s="11">
        <v>8.7518380170113819E-2</v>
      </c>
      <c r="E43" s="11">
        <v>5.67</v>
      </c>
      <c r="F43" s="11">
        <v>84.635577661552844</v>
      </c>
      <c r="G43" s="11">
        <v>108.75183801701139</v>
      </c>
    </row>
    <row r="44" spans="1:7" x14ac:dyDescent="0.3">
      <c r="A44" s="11" t="s">
        <v>65</v>
      </c>
      <c r="B44" s="12" t="s">
        <v>46</v>
      </c>
      <c r="C44" s="13">
        <v>2.999403301948679</v>
      </c>
      <c r="D44" s="11">
        <v>5.0074660441213448E-2</v>
      </c>
      <c r="E44" s="11">
        <v>5.9729532896741331</v>
      </c>
      <c r="F44" s="11">
        <v>88.873675474201065</v>
      </c>
      <c r="G44" s="11">
        <v>105.0074660441213</v>
      </c>
    </row>
    <row r="45" spans="1:7" x14ac:dyDescent="0.3">
      <c r="A45" s="11" t="s">
        <v>65</v>
      </c>
      <c r="B45" s="12" t="s">
        <v>47</v>
      </c>
      <c r="C45" s="13">
        <v>3.1802546945873091</v>
      </c>
      <c r="D45" s="11">
        <v>6.0295790339742528E-2</v>
      </c>
      <c r="E45" s="11">
        <v>7.0000000000000009</v>
      </c>
      <c r="F45" s="11">
        <v>94.232383977315806</v>
      </c>
      <c r="G45" s="11">
        <v>106.0295790339743</v>
      </c>
    </row>
    <row r="46" spans="1:7" x14ac:dyDescent="0.3">
      <c r="A46" s="11" t="s">
        <v>65</v>
      </c>
      <c r="B46" s="12" t="s">
        <v>48</v>
      </c>
      <c r="C46" s="13">
        <v>3.0051762754717419</v>
      </c>
      <c r="D46" s="11">
        <v>-5.5051697404470253E-2</v>
      </c>
      <c r="E46" s="11">
        <v>7.7399999999999993</v>
      </c>
      <c r="F46" s="11">
        <v>89.044731288894781</v>
      </c>
      <c r="G46" s="11">
        <v>94.49483025955297</v>
      </c>
    </row>
    <row r="47" spans="1:7" x14ac:dyDescent="0.3">
      <c r="A47" s="11" t="s">
        <v>65</v>
      </c>
      <c r="B47" s="12" t="s">
        <v>49</v>
      </c>
      <c r="C47" s="13">
        <v>2.8893935570310898</v>
      </c>
      <c r="D47" s="11">
        <v>-3.8527762709186453E-2</v>
      </c>
      <c r="E47" s="11">
        <v>7.0000000000000009</v>
      </c>
      <c r="F47" s="11">
        <v>85.614037011292965</v>
      </c>
      <c r="G47" s="11">
        <v>96.147223729081361</v>
      </c>
    </row>
    <row r="48" spans="1:7" x14ac:dyDescent="0.3">
      <c r="A48" s="11" t="s">
        <v>65</v>
      </c>
      <c r="B48" s="12" t="s">
        <v>50</v>
      </c>
      <c r="C48" s="13">
        <v>2.78217941671533</v>
      </c>
      <c r="D48" s="11">
        <v>-3.7106104862337667E-2</v>
      </c>
      <c r="E48" s="11">
        <v>5</v>
      </c>
      <c r="F48" s="11">
        <v>82.437233576263864</v>
      </c>
      <c r="G48" s="11">
        <v>96.289389513766238</v>
      </c>
    </row>
    <row r="49" spans="1:7" x14ac:dyDescent="0.3">
      <c r="A49" s="11" t="s">
        <v>65</v>
      </c>
      <c r="B49" s="12" t="s">
        <v>51</v>
      </c>
      <c r="C49" s="13">
        <v>2.827003567405181</v>
      </c>
      <c r="D49" s="11">
        <v>1.6111164657658609E-2</v>
      </c>
      <c r="E49" s="11">
        <v>6</v>
      </c>
      <c r="F49" s="11">
        <v>83.765393420332913</v>
      </c>
      <c r="G49" s="11">
        <v>101.6111164657659</v>
      </c>
    </row>
    <row r="50" spans="1:7" x14ac:dyDescent="0.3">
      <c r="A50" s="11" t="s">
        <v>65</v>
      </c>
      <c r="B50" s="12" t="s">
        <v>52</v>
      </c>
      <c r="C50" s="13">
        <v>2.8860267237076651</v>
      </c>
      <c r="D50" s="11">
        <v>2.0878345178976691E-2</v>
      </c>
      <c r="E50" s="11">
        <v>3</v>
      </c>
      <c r="F50" s="11">
        <v>85.5142762182154</v>
      </c>
      <c r="G50" s="11">
        <v>102.0878345178977</v>
      </c>
    </row>
    <row r="51" spans="1:7" x14ac:dyDescent="0.3">
      <c r="A51" s="11" t="s">
        <v>65</v>
      </c>
      <c r="B51" s="12" t="s">
        <v>53</v>
      </c>
      <c r="C51" s="13">
        <v>3.1233803458732892</v>
      </c>
      <c r="D51" s="11">
        <v>8.2242350777922635E-2</v>
      </c>
      <c r="E51" s="11">
        <v>4</v>
      </c>
      <c r="F51" s="11">
        <v>92.547171319474046</v>
      </c>
      <c r="G51" s="11">
        <v>108.2242350777923</v>
      </c>
    </row>
    <row r="52" spans="1:7" x14ac:dyDescent="0.3">
      <c r="A52" s="11" t="s">
        <v>65</v>
      </c>
      <c r="B52" s="12" t="s">
        <v>54</v>
      </c>
      <c r="C52" s="13">
        <v>3.3142259494176298</v>
      </c>
      <c r="D52" s="11">
        <v>6.1102261783932972E-2</v>
      </c>
      <c r="E52" s="11">
        <v>4</v>
      </c>
      <c r="F52" s="11">
        <v>98.202012808799026</v>
      </c>
      <c r="G52" s="11">
        <v>106.1102261783933</v>
      </c>
    </row>
    <row r="53" spans="1:7" x14ac:dyDescent="0.3">
      <c r="A53" s="11" t="s">
        <v>65</v>
      </c>
      <c r="B53" s="12" t="s">
        <v>55</v>
      </c>
      <c r="C53" s="13">
        <v>3.3877003599409772</v>
      </c>
      <c r="D53" s="11">
        <v>2.2169402944979488E-2</v>
      </c>
      <c r="E53" s="11">
        <v>4</v>
      </c>
      <c r="F53" s="11">
        <v>100.37909280076531</v>
      </c>
      <c r="G53" s="11">
        <v>102.2169402944979</v>
      </c>
    </row>
    <row r="54" spans="1:7" x14ac:dyDescent="0.3">
      <c r="A54" s="11" t="s">
        <v>65</v>
      </c>
      <c r="B54" s="12" t="s">
        <v>56</v>
      </c>
      <c r="C54" s="13">
        <v>3.5043923422296541</v>
      </c>
      <c r="D54" s="11">
        <v>3.4445780290530248E-2</v>
      </c>
      <c r="E54" s="11">
        <v>5.17</v>
      </c>
      <c r="F54" s="11">
        <v>103.8367289771432</v>
      </c>
      <c r="G54" s="11">
        <v>103.44457802905301</v>
      </c>
    </row>
    <row r="55" spans="1:7" x14ac:dyDescent="0.3">
      <c r="A55" s="11" t="s">
        <v>65</v>
      </c>
      <c r="B55" s="12" t="s">
        <v>57</v>
      </c>
      <c r="C55" s="13">
        <v>3.6721985176413261</v>
      </c>
      <c r="D55" s="11">
        <v>4.7884528621274569E-2</v>
      </c>
      <c r="E55" s="11">
        <v>5.7850646073096179</v>
      </c>
      <c r="F55" s="11">
        <v>108.62518183927065</v>
      </c>
      <c r="G55" s="11">
        <v>104.7884528621275</v>
      </c>
    </row>
    <row r="56" spans="1:7" x14ac:dyDescent="0.3">
      <c r="A56" s="11" t="s">
        <v>65</v>
      </c>
      <c r="B56" s="12" t="s">
        <v>58</v>
      </c>
      <c r="C56" s="13">
        <v>3.512325202</v>
      </c>
      <c r="D56" s="11">
        <v>-4.3499999999999997E-2</v>
      </c>
      <c r="E56" s="11">
        <v>6</v>
      </c>
      <c r="F56" s="11">
        <v>104.45890179778881</v>
      </c>
      <c r="G56" s="11">
        <v>95.65</v>
      </c>
    </row>
    <row r="57" spans="1:7" x14ac:dyDescent="0.3">
      <c r="A57" s="11" t="s">
        <v>65</v>
      </c>
      <c r="B57" s="12" t="s">
        <v>59</v>
      </c>
      <c r="C57" s="13">
        <v>3.4697799520000001</v>
      </c>
      <c r="D57" s="11">
        <v>-1.21E-2</v>
      </c>
      <c r="E57" s="11">
        <v>5</v>
      </c>
      <c r="F57" s="11">
        <v>102.86178319754571</v>
      </c>
      <c r="G57" s="11">
        <v>98.79</v>
      </c>
    </row>
    <row r="58" spans="1:7" x14ac:dyDescent="0.3">
      <c r="A58" s="11" t="s">
        <v>65</v>
      </c>
      <c r="B58" s="12" t="s">
        <v>60</v>
      </c>
      <c r="C58" s="13">
        <v>3.3749063330000002</v>
      </c>
      <c r="D58" s="11">
        <v>-2.7300000000000001E-2</v>
      </c>
      <c r="E58" s="11">
        <v>6</v>
      </c>
      <c r="F58" s="11">
        <v>100.1317831975457</v>
      </c>
      <c r="G58" s="11">
        <v>97.27</v>
      </c>
    </row>
    <row r="59" spans="1:7" x14ac:dyDescent="0.3">
      <c r="A59" s="11" t="s">
        <v>65</v>
      </c>
      <c r="B59" s="14">
        <v>45200</v>
      </c>
      <c r="C59" s="13">
        <v>3.5925637629999998</v>
      </c>
      <c r="D59" s="13">
        <f>C59/C58-1</f>
        <v>6.4492880253218976E-2</v>
      </c>
      <c r="E59" s="11">
        <v>7</v>
      </c>
      <c r="F59" s="11">
        <v>106.530436236231</v>
      </c>
      <c r="G59" s="11">
        <v>106.44928802532201</v>
      </c>
    </row>
    <row r="60" spans="1:7" x14ac:dyDescent="0.3">
      <c r="A60" s="11" t="s">
        <v>65</v>
      </c>
      <c r="B60" s="14">
        <v>45231</v>
      </c>
      <c r="C60" s="13">
        <v>3.5417342029999999</v>
      </c>
      <c r="D60" s="13">
        <f>(C60/C59-1)</f>
        <v>-1.4148547765107544E-2</v>
      </c>
      <c r="E60" s="11">
        <v>6</v>
      </c>
      <c r="F60" s="11">
        <v>105.11558145972025</v>
      </c>
      <c r="G60" s="11">
        <v>98.585145223489249</v>
      </c>
    </row>
    <row r="61" spans="1:7" x14ac:dyDescent="0.3">
      <c r="A61" s="11" t="s">
        <v>65</v>
      </c>
      <c r="B61" s="14">
        <v>45261</v>
      </c>
      <c r="C61" s="13">
        <v>3.3438578930178915</v>
      </c>
      <c r="D61" s="13">
        <f>(C61/C60-1)</f>
        <v>-5.5869892725009862E-2</v>
      </c>
      <c r="E61" s="11">
        <v>5</v>
      </c>
      <c r="F61" s="15">
        <v>104.17145135244526</v>
      </c>
      <c r="G61" s="11">
        <v>99.055869892725013</v>
      </c>
    </row>
    <row r="62" spans="1:7" x14ac:dyDescent="0.3">
      <c r="A62" s="11" t="s">
        <v>65</v>
      </c>
      <c r="B62" s="14">
        <v>45292</v>
      </c>
      <c r="C62" s="13">
        <v>3.0952219518422597</v>
      </c>
      <c r="D62" s="13">
        <f>(C62/C61-1)</f>
        <v>-7.4356013063471837E-2</v>
      </c>
      <c r="E62" s="11">
        <v>4</v>
      </c>
      <c r="F62" s="26">
        <f>F61-D62</f>
        <v>104.24580736550872</v>
      </c>
      <c r="G62" s="27">
        <f>G61-D62</f>
        <v>99.130225905788478</v>
      </c>
    </row>
    <row r="63" spans="1:7" x14ac:dyDescent="0.3">
      <c r="C63" s="16"/>
    </row>
    <row r="65" spans="3:6" x14ac:dyDescent="0.3">
      <c r="C65" s="13"/>
    </row>
    <row r="67" spans="3:6" x14ac:dyDescent="0.3">
      <c r="F6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44" activePane="bottomLeft" state="frozen"/>
      <selection pane="bottomLeft" activeCell="C71" sqref="C71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8.7109375" style="6" bestFit="1" customWidth="1"/>
    <col min="5" max="5" width="13.140625" style="6" bestFit="1" customWidth="1"/>
    <col min="6" max="6" width="12.140625" style="6" bestFit="1" customWidth="1"/>
    <col min="7" max="7" width="13.140625" style="6" bestFit="1" customWidth="1"/>
    <col min="8" max="16384" width="9.140625" style="6"/>
  </cols>
  <sheetData>
    <row r="1" spans="1:7" s="18" customFormat="1" ht="47.25" x14ac:dyDescent="0.25">
      <c r="A1" s="18" t="s">
        <v>61</v>
      </c>
      <c r="B1" s="18" t="s">
        <v>0</v>
      </c>
      <c r="C1" s="19" t="s">
        <v>62</v>
      </c>
      <c r="D1" s="18" t="s">
        <v>1</v>
      </c>
      <c r="E1" s="18" t="s">
        <v>63</v>
      </c>
      <c r="F1" s="18" t="s">
        <v>3</v>
      </c>
      <c r="G1" s="18" t="s">
        <v>2</v>
      </c>
    </row>
    <row r="2" spans="1:7" x14ac:dyDescent="0.25">
      <c r="A2" s="6" t="s">
        <v>64</v>
      </c>
      <c r="B2" s="6" t="s">
        <v>4</v>
      </c>
      <c r="C2" s="7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7" x14ac:dyDescent="0.25">
      <c r="A3" s="6" t="s">
        <v>64</v>
      </c>
      <c r="B3" s="6" t="s">
        <v>5</v>
      </c>
      <c r="C3" s="7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7" x14ac:dyDescent="0.25">
      <c r="A4" s="6" t="s">
        <v>64</v>
      </c>
      <c r="B4" s="6" t="s">
        <v>6</v>
      </c>
      <c r="C4" s="7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7" x14ac:dyDescent="0.25">
      <c r="A5" s="6" t="s">
        <v>64</v>
      </c>
      <c r="B5" s="6" t="s">
        <v>7</v>
      </c>
      <c r="C5" s="7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7" x14ac:dyDescent="0.25">
      <c r="A6" s="6" t="s">
        <v>64</v>
      </c>
      <c r="B6" s="6" t="s">
        <v>8</v>
      </c>
      <c r="C6" s="7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7" x14ac:dyDescent="0.25">
      <c r="A7" s="6" t="s">
        <v>64</v>
      </c>
      <c r="B7" s="6" t="s">
        <v>9</v>
      </c>
      <c r="C7" s="7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7" x14ac:dyDescent="0.25">
      <c r="A8" s="6" t="s">
        <v>64</v>
      </c>
      <c r="B8" s="6" t="s">
        <v>10</v>
      </c>
      <c r="C8" s="7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7" x14ac:dyDescent="0.25">
      <c r="A9" s="6" t="s">
        <v>64</v>
      </c>
      <c r="B9" s="6" t="s">
        <v>11</v>
      </c>
      <c r="C9" s="7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7" x14ac:dyDescent="0.25">
      <c r="A10" s="6" t="s">
        <v>64</v>
      </c>
      <c r="B10" s="6" t="s">
        <v>12</v>
      </c>
      <c r="C10" s="7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7" x14ac:dyDescent="0.25">
      <c r="A11" s="6" t="s">
        <v>64</v>
      </c>
      <c r="B11" s="6" t="s">
        <v>13</v>
      </c>
      <c r="C11" s="7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7" x14ac:dyDescent="0.25">
      <c r="A12" s="6" t="s">
        <v>64</v>
      </c>
      <c r="B12" s="6" t="s">
        <v>14</v>
      </c>
      <c r="C12" s="7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7" x14ac:dyDescent="0.25">
      <c r="A13" s="6" t="s">
        <v>64</v>
      </c>
      <c r="B13" s="6" t="s">
        <v>15</v>
      </c>
      <c r="C13" s="7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7" x14ac:dyDescent="0.25">
      <c r="A14" s="6" t="s">
        <v>64</v>
      </c>
      <c r="B14" s="6" t="s">
        <v>16</v>
      </c>
      <c r="C14" s="7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7" x14ac:dyDescent="0.25">
      <c r="A15" s="6" t="s">
        <v>64</v>
      </c>
      <c r="B15" s="6" t="s">
        <v>17</v>
      </c>
      <c r="C15" s="7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7" x14ac:dyDescent="0.25">
      <c r="A16" s="6" t="s">
        <v>64</v>
      </c>
      <c r="B16" s="6" t="s">
        <v>18</v>
      </c>
      <c r="C16" s="7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7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7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7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7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7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7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7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7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7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7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7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7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7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7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7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7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7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7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7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7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7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7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7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7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7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7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7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7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7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7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7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7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7" x14ac:dyDescent="0.25">
      <c r="A49" s="6" t="s">
        <v>64</v>
      </c>
      <c r="B49" s="6" t="s">
        <v>51</v>
      </c>
      <c r="C49" s="7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7" x14ac:dyDescent="0.25">
      <c r="A50" s="6" t="s">
        <v>64</v>
      </c>
      <c r="B50" s="6" t="s">
        <v>52</v>
      </c>
      <c r="C50" s="7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7" x14ac:dyDescent="0.25">
      <c r="A51" s="6" t="s">
        <v>64</v>
      </c>
      <c r="B51" s="6" t="s">
        <v>53</v>
      </c>
      <c r="C51" s="7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7" x14ac:dyDescent="0.25">
      <c r="A52" s="6" t="s">
        <v>64</v>
      </c>
      <c r="B52" s="6" t="s">
        <v>54</v>
      </c>
      <c r="C52" s="7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7" x14ac:dyDescent="0.25">
      <c r="A53" s="6" t="s">
        <v>64</v>
      </c>
      <c r="B53" s="6" t="s">
        <v>55</v>
      </c>
      <c r="C53" s="7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7" x14ac:dyDescent="0.25">
      <c r="A54" s="6" t="s">
        <v>64</v>
      </c>
      <c r="B54" s="6" t="s">
        <v>56</v>
      </c>
      <c r="C54" s="7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7" x14ac:dyDescent="0.25">
      <c r="A55" s="6" t="s">
        <v>64</v>
      </c>
      <c r="B55" s="6" t="s">
        <v>57</v>
      </c>
      <c r="C55" s="7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7">
        <v>91.98438522174024</v>
      </c>
    </row>
    <row r="56" spans="1:7" x14ac:dyDescent="0.25">
      <c r="A56" s="6" t="s">
        <v>64</v>
      </c>
      <c r="B56" s="6" t="s">
        <v>58</v>
      </c>
      <c r="C56" s="7">
        <v>2.6915591679999999</v>
      </c>
      <c r="D56" s="20">
        <v>-6.3E-2</v>
      </c>
      <c r="E56" s="6">
        <v>7.0000000000000009</v>
      </c>
      <c r="F56" s="6">
        <v>120.5762194504</v>
      </c>
      <c r="G56" s="6">
        <v>93.7</v>
      </c>
    </row>
    <row r="57" spans="1:7" x14ac:dyDescent="0.25">
      <c r="A57" s="6" t="s">
        <v>64</v>
      </c>
      <c r="B57" s="6" t="s">
        <v>59</v>
      </c>
      <c r="C57" s="7">
        <v>2.5572380579999998</v>
      </c>
      <c r="D57" s="20">
        <v>-4.99E-2</v>
      </c>
      <c r="E57" s="6">
        <v>9</v>
      </c>
      <c r="F57" s="6">
        <v>114.5589147488221</v>
      </c>
      <c r="G57" s="6">
        <v>95.01</v>
      </c>
    </row>
    <row r="58" spans="1:7" x14ac:dyDescent="0.25">
      <c r="A58" s="6" t="s">
        <v>64</v>
      </c>
      <c r="B58" s="6" t="s">
        <v>60</v>
      </c>
      <c r="C58" s="7">
        <v>2.2322471049999999</v>
      </c>
      <c r="D58" s="20">
        <v>-0.12709999999999999</v>
      </c>
      <c r="E58" s="6">
        <v>10</v>
      </c>
      <c r="F58" s="6">
        <v>101.84891474882211</v>
      </c>
      <c r="G58" s="6">
        <v>87.29</v>
      </c>
    </row>
    <row r="59" spans="1:7" x14ac:dyDescent="0.25">
      <c r="A59" s="6" t="s">
        <v>64</v>
      </c>
      <c r="B59" s="8">
        <v>45200</v>
      </c>
      <c r="C59" s="7">
        <v>2.1077917730000002</v>
      </c>
      <c r="D59" s="20">
        <f>C59/C58-1</f>
        <v>-5.5753384883435508E-2</v>
      </c>
      <c r="E59" s="6">
        <v>14</v>
      </c>
      <c r="F59" s="6">
        <v>96.273576260478563</v>
      </c>
      <c r="G59" s="7">
        <v>94.424661511656495</v>
      </c>
    </row>
    <row r="60" spans="1:7" x14ac:dyDescent="0.25">
      <c r="A60" s="6" t="s">
        <v>64</v>
      </c>
      <c r="B60" s="8">
        <v>45231</v>
      </c>
      <c r="C60" s="7">
        <v>2.2131134669999999</v>
      </c>
      <c r="D60" s="7">
        <f>C60/C59-1</f>
        <v>4.9967788729954332E-2</v>
      </c>
      <c r="E60" s="6">
        <v>24</v>
      </c>
      <c r="F60" s="6">
        <v>101.270355133474</v>
      </c>
      <c r="G60" s="7">
        <v>104.99677887299499</v>
      </c>
    </row>
    <row r="61" spans="1:7" x14ac:dyDescent="0.25">
      <c r="A61" s="6" t="s">
        <v>64</v>
      </c>
      <c r="B61" s="8">
        <v>45261</v>
      </c>
      <c r="C61" s="7">
        <v>2.314544964028777</v>
      </c>
      <c r="D61" s="7">
        <v>4.5832036423452349E-2</v>
      </c>
      <c r="E61" s="22">
        <v>21</v>
      </c>
      <c r="F61" s="6">
        <v>101.22452309705101</v>
      </c>
      <c r="G61" s="7">
        <v>99.954167963576552</v>
      </c>
    </row>
    <row r="62" spans="1:7" x14ac:dyDescent="0.25">
      <c r="A62" s="6" t="s">
        <v>64</v>
      </c>
      <c r="B62" s="8">
        <v>45292</v>
      </c>
      <c r="C62" s="6">
        <v>2.5161629252026061</v>
      </c>
      <c r="D62" s="6">
        <v>8.7109114019062295E-2</v>
      </c>
      <c r="E62" s="6">
        <v>31</v>
      </c>
      <c r="F62" s="6">
        <v>101.13741398303195</v>
      </c>
      <c r="G62" s="6">
        <v>99.912890885980943</v>
      </c>
    </row>
    <row r="65" spans="2:7" x14ac:dyDescent="0.25">
      <c r="B65" s="7"/>
    </row>
    <row r="67" spans="2:7" x14ac:dyDescent="0.25">
      <c r="G67" s="20"/>
    </row>
    <row r="68" spans="2:7" x14ac:dyDescent="0.25">
      <c r="F68" s="7"/>
    </row>
    <row r="69" spans="2:7" x14ac:dyDescent="0.25">
      <c r="E69" s="20"/>
      <c r="F69" s="25"/>
      <c r="G69" s="20"/>
    </row>
    <row r="70" spans="2:7" x14ac:dyDescent="0.25">
      <c r="E70" s="20"/>
      <c r="F70" s="25"/>
      <c r="G70" s="20"/>
    </row>
    <row r="71" spans="2:7" x14ac:dyDescent="0.25">
      <c r="E71" s="20"/>
      <c r="G7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90" zoomScaleNormal="90" workbookViewId="0">
      <pane ySplit="1" topLeftCell="A38" activePane="bottomLeft" state="frozen"/>
      <selection pane="bottomLeft" activeCell="F70" sqref="F70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7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7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7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7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7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7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7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7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7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7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7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7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7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7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7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7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7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7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7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7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7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7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7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7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7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7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7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7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7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7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7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7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7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7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7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7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7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7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7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7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7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7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7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7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7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7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7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7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7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7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7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7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7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7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7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7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7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8">
        <v>45200</v>
      </c>
      <c r="C59" s="7">
        <v>3.5925637629999998</v>
      </c>
      <c r="D59" s="6">
        <f>C59/C58-1</f>
        <v>-7.6652599249420472E-2</v>
      </c>
      <c r="E59" s="6">
        <v>25</v>
      </c>
      <c r="F59" s="6">
        <v>92.334740075057994</v>
      </c>
      <c r="G59" s="6">
        <f>G58-F63</f>
        <v>92.98</v>
      </c>
    </row>
    <row r="60" spans="1:7" x14ac:dyDescent="0.25">
      <c r="A60" s="6" t="s">
        <v>66</v>
      </c>
      <c r="B60" s="8">
        <v>45231</v>
      </c>
      <c r="C60" s="7">
        <v>3.8440087799999998</v>
      </c>
      <c r="D60" s="7">
        <f>C60/C59-1</f>
        <v>6.9990411747077541E-2</v>
      </c>
      <c r="E60" s="6">
        <v>23</v>
      </c>
      <c r="F60" s="6">
        <f>F59-F64</f>
        <v>92.334740075057994</v>
      </c>
      <c r="G60" s="6">
        <f>100-F64</f>
        <v>100</v>
      </c>
    </row>
    <row r="61" spans="1:7" x14ac:dyDescent="0.25">
      <c r="A61" s="6" t="s">
        <v>66</v>
      </c>
      <c r="B61" s="8">
        <v>45261</v>
      </c>
      <c r="C61" s="7">
        <v>3.8117705960951267</v>
      </c>
      <c r="D61" s="7">
        <f>C61/C60-1</f>
        <v>-8.3866051692195187E-3</v>
      </c>
      <c r="E61" s="6">
        <v>21</v>
      </c>
      <c r="F61" s="6">
        <v>92.343126680227201</v>
      </c>
      <c r="G61" s="6">
        <v>100.00838660516922</v>
      </c>
    </row>
    <row r="62" spans="1:7" x14ac:dyDescent="0.25">
      <c r="A62" s="6" t="s">
        <v>66</v>
      </c>
      <c r="B62" s="8">
        <v>45292</v>
      </c>
      <c r="C62" s="7">
        <v>4.0406701052002578</v>
      </c>
      <c r="D62" s="7">
        <f>C62/C61-1</f>
        <v>6.0050704347114126E-2</v>
      </c>
      <c r="E62" s="6">
        <v>19</v>
      </c>
      <c r="F62" s="6">
        <v>92.283075975880081</v>
      </c>
      <c r="G62" s="6">
        <v>99.93994929565288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pane ySplit="1" topLeftCell="A53" activePane="bottomLeft" state="frozen"/>
      <selection pane="bottomLeft" activeCell="D78" sqref="D78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7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7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7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7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7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7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7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7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7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7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7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7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7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7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7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7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7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7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7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7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7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7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7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7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7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7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7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7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7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7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7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7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7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7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7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7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7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7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7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7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7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7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7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7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7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7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7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7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7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7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7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7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7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7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7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7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7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8">
        <v>45200</v>
      </c>
      <c r="C59" s="7">
        <v>24.01190849</v>
      </c>
      <c r="D59" s="6">
        <f>C59/C58-1</f>
        <v>-6.6134614761240385E-2</v>
      </c>
      <c r="E59" s="6">
        <v>54</v>
      </c>
      <c r="F59" s="6">
        <v>93.386538523875998</v>
      </c>
      <c r="G59" s="6">
        <f>100-D67</f>
        <v>100</v>
      </c>
    </row>
    <row r="60" spans="1:7" x14ac:dyDescent="0.25">
      <c r="A60" s="6" t="s">
        <v>67</v>
      </c>
      <c r="B60" s="8">
        <v>45231</v>
      </c>
      <c r="C60" s="7">
        <v>25.04585629</v>
      </c>
      <c r="D60" s="7">
        <f>C60/C59-1</f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8">
        <v>45261</v>
      </c>
      <c r="C61" s="7">
        <v>25.213367379341996</v>
      </c>
      <c r="D61" s="7">
        <f>C61/C60-1</f>
        <v>6.6881757765606675E-3</v>
      </c>
      <c r="E61" s="6">
        <v>52</v>
      </c>
      <c r="F61" s="7">
        <f>F60-D61</f>
        <v>97.685829610141852</v>
      </c>
      <c r="G61" s="24">
        <f>100-D61</f>
        <v>99.99331182422344</v>
      </c>
    </row>
    <row r="62" spans="1:7" x14ac:dyDescent="0.25">
      <c r="A62" s="6" t="s">
        <v>67</v>
      </c>
      <c r="B62" s="8">
        <v>45292</v>
      </c>
      <c r="C62" s="7">
        <v>25.111521341696655</v>
      </c>
      <c r="D62" s="28">
        <f>C62/C61-1</f>
        <v>-4.0393667419761359E-3</v>
      </c>
      <c r="E62" s="29">
        <v>46</v>
      </c>
      <c r="F62" s="24">
        <f>F61-D62</f>
        <v>97.68986897688383</v>
      </c>
      <c r="G62" s="24">
        <f>100-D62</f>
        <v>100.00403936674198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Cesta</vt:lpstr>
      <vt:lpstr>PASTEURIZADO</vt:lpstr>
      <vt:lpstr>SPOT</vt:lpstr>
      <vt:lpstr>UHT</vt:lpstr>
      <vt:lpstr>MUSSARELA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2024-02-06T20:31:26Z</dcterms:modified>
</cp:coreProperties>
</file>